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<sst xmlns="http://schemas.openxmlformats.org/spreadsheetml/2006/main" count="866" uniqueCount="249">
  <si>
    <t>GREENPEACE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</si>
  <si>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</si>
  <si>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</si>
  <si>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</si>
  <si>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</si>
  <si>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</si>
  <si>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</si>
  <si>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</si>
  <si>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</si>
  <si>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</si>
  <si>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</si>
  <si>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</si>
  <si>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</si>
  <si>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</si>
  <si>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</si>
  <si>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</si>
  <si>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</si>
  <si>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</si>
  <si>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</si>
  <si>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</si>
  <si>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</si>
  <si>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</si>
  <si>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</si>
  <si>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</si>
  <si>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</si>
  <si>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</si>
  <si>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</si>
  <si>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</si>
  <si>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</si>
  <si>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</si>
  <si>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</si>
  <si>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</si>
  <si>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</si>
  <si>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</si>
  <si>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</si>
  <si>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</si>
  <si>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</si>
  <si>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</si>
  <si>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</si>
  <si>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</si>
  <si>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</si>
  <si>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</si>
  <si>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</si>
  <si>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</si>
  <si>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</si>
  <si>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</si>
  <si>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</si>
  <si>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</si>
  <si>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</si>
  <si>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</si>
  <si>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</si>
  <si>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</si>
  <si>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</si>
  <si>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</si>
  <si>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</si>
  <si>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</si>
  <si>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</si>
  <si>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</si>
  <si>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</si>
  <si>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</si>
  <si>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</si>
  <si>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</si>
  <si>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</si>
  <si>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</si>
  <si>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</si>
  <si>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</si>
  <si>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</si>
  <si>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</si>
  <si>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</si>
  <si>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</si>
  <si>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</si>
  <si>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</si>
  <si>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</si>
  <si>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</si>
  <si>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</si>
  <si>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</si>
  <si>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</si>
  <si>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</si>
  <si>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</si>
  <si>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</si>
  <si>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</si>
  <si>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</si>
  <si>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</si>
  <si>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</si>
  <si>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</si>
  <si>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</si>
  <si>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</si>
  <si>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</si>
  <si>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</si>
  <si>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</si>
  <si>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</si>
  <si>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</si>
  <si>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</si>
  <si>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</si>
  <si>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</si>
  <si>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</si>
  <si>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</si>
  <si>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</si>
  <si>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</si>
  <si>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</si>
  <si>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</si>
  <si>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</si>
  <si>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</si>
  <si>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</si>
  <si>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</si>
  <si>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</si>
  <si>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</si>
  <si>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</si>
  <si>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</si>
  <si>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</si>
  <si>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</si>
  <si>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</si>
  <si>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</si>
  <si>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</si>
  <si>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</si>
  <si>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</si>
  <si>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</si>
  <si>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</si>
  <si>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</si>
  <si>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</si>
  <si>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</si>
  <si>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</si>
  <si>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</si>
  <si>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</si>
  <si>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</si>
  <si>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</si>
  <si>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</si>
  <si>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</si>
  <si>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</si>
  <si>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</si>
  <si>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</si>
  <si>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</si>
  <si>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</si>
  <si>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DIRECT MAIL-PRINTING</t>
  </si>
  <si>
    <t>LIST RENTAL EXPENSES</t>
  </si>
  <si>
    <t>BOOKS &amp; PUBLICATIONS</t>
  </si>
  <si>
    <t>SETTLEMENTS &amp; FINES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</si>
  <si>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</si>
  <si>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</si>
  <si>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</si>
  <si>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</si>
  <si>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</si>
  <si>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</si>
  <si>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</si>
  <si>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</si>
  <si>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</si>
  <si>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</si>
  <si>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</si>
  <si>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</si>
  <si>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</si>
  <si>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</si>
  <si>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</si>
  <si>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</si>
  <si>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</si>
  <si>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</si>
  <si>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</si>
  <si>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</si>
  <si>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</si>
  <si>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</si>
  <si>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</si>
  <si>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</si>
  <si>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</si>
  <si>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</si>
  <si>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</si>
  <si>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</si>
  <si>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</si>
  <si>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</si>
  <si>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</si>
  <si>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</si>
  <si>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</si>
  <si>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</si>
  <si>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</si>
  <si>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</si>
  <si>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</si>
  <si>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</si>
  <si>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</si>
  <si>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</si>
  <si>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</si>
  <si>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</si>
  <si>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</si>
  <si>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</si>
  <si>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</si>
  <si>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</si>
  <si>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</si>
  <si>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</si>
  <si>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</si>
  <si>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</si>
  <si>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</si>
  <si>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</si>
  <si>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</si>
  <si>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</si>
  <si>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</si>
  <si>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</si>
  <si>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</si>
  <si>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</si>
  <si>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</si>
  <si>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</si>
  <si>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</si>
  <si>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</si>
  <si>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</si>
  <si>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</si>
  <si>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</si>
  <si>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</si>
  <si>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</si>
  <si>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</si>
  <si>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</si>
  <si>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</si>
  <si>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</si>
  <si>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</si>
  <si>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</si>
  <si>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</si>
  <si>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</si>
  <si>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</si>
  <si>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</si>
  <si>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</si>
  <si>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</si>
  <si>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</si>
  <si>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</si>
  <si>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</si>
  <si>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</si>
  <si>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</si>
  <si>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</si>
  <si>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</si>
  <si>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</si>
  <si>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</si>
  <si>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</si>
  <si>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</si>
  <si>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</si>
  <si>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</si>
  <si>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</si>
  <si>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</si>
  <si>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</si>
  <si>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</si>
  <si>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</si>
  <si>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</si>
  <si>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</si>
  <si>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</si>
  <si>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</si>
  <si>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BOOKS &amp; PUBLICATIONS</t>
  </si>
  <si>
    <t>TAXES/PERMITS/FEES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</si>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</sst>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GREENPEACE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39752825</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542750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39210075</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3267506.25</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1708596</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0.5229051972</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574956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39752825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3312735.417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0.1735592879</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163288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39752825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3312735.417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0.0492909875</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0.5721961847</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32395752</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32508926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0.9965186792</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12803214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2604786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15408000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39752825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0.3875950954</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1899879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12803214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0.1483907869</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240</v>
      </c>
      <c r="D41" s="75">
        <f>'Expenses 2022'!D40</f>
        <v>27211110</v>
      </c>
      <c r="E41" s="165">
        <f t="shared" ref="E41:E44" si="1">D41/$D$44</f>
        <v>0.684507579</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5212912</v>
      </c>
      <c r="E42" s="165">
        <f t="shared" si="1"/>
        <v>0.1311331207</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7328803</v>
      </c>
      <c r="E43" s="165">
        <f t="shared" si="1"/>
        <v>0.1843593003</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39752825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32395752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7328803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4.420333307</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4696058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4335808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1.083087166</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2007502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16231716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0.123677743</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GREENPEACE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4.0153461E7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40153461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1711.0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59752.0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40214924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GREENPEACE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45211</v>
      </c>
      <c r="D3" s="99">
        <v>45211.0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25000</v>
      </c>
      <c r="D5" s="99">
        <v>25000.0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1501977</v>
      </c>
      <c r="D7" s="99">
        <v>1036014.0</v>
      </c>
      <c r="E7" s="99">
        <v>340403.0</v>
      </c>
      <c r="F7" s="99">
        <v>125560.0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11279113</v>
      </c>
      <c r="D9" s="99">
        <v>8515061.0</v>
      </c>
      <c r="E9" s="99">
        <v>1571553.0</v>
      </c>
      <c r="F9" s="99">
        <v>1192499.0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411563</v>
      </c>
      <c r="D10" s="99">
        <v>254529.0</v>
      </c>
      <c r="E10" s="99">
        <v>77747.0</v>
      </c>
      <c r="F10" s="99">
        <v>79287.0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1685954</v>
      </c>
      <c r="D11" s="99">
        <v>1347992.0</v>
      </c>
      <c r="E11" s="99">
        <v>221651.0</v>
      </c>
      <c r="F11" s="99">
        <v>116311.0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677315</v>
      </c>
      <c r="D12" s="99">
        <v>427443.0</v>
      </c>
      <c r="E12" s="99">
        <v>132796.0</v>
      </c>
      <c r="F12" s="99">
        <v>117076.0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948757</v>
      </c>
      <c r="D15" s="99">
        <v>387906.0</v>
      </c>
      <c r="E15" s="99">
        <v>461000.0</v>
      </c>
      <c r="F15" s="99">
        <v>99851.0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93658</v>
      </c>
      <c r="D16" s="99">
        <v>36678.0</v>
      </c>
      <c r="E16" s="99">
        <v>46934.0</v>
      </c>
      <c r="F16" s="99">
        <v>10046.0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6498232</v>
      </c>
      <c r="D18" s="99">
        <v>0.0</v>
      </c>
      <c r="E18" s="99">
        <v>0.0</v>
      </c>
      <c r="F18" s="99">
        <v>6498232.0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3</v>
      </c>
      <c r="D19" s="99">
        <v>0.0</v>
      </c>
      <c r="E19" s="99">
        <v>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2822768</v>
      </c>
      <c r="D20" s="99">
        <v>2182043.0</v>
      </c>
      <c r="E20" s="99">
        <v>354149.0</v>
      </c>
      <c r="F20" s="99">
        <v>286576.0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1425235</v>
      </c>
      <c r="D21" s="99">
        <v>76942.0</v>
      </c>
      <c r="E21" s="99">
        <v>2310.0</v>
      </c>
      <c r="F21" s="99">
        <v>1345983.0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2292695</v>
      </c>
      <c r="D22" s="99">
        <v>1611298.0</v>
      </c>
      <c r="E22" s="99">
        <v>85350.0</v>
      </c>
      <c r="F22" s="99">
        <v>596047.0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1756408</v>
      </c>
      <c r="D23" s="99">
        <v>815720.0</v>
      </c>
      <c r="E23" s="99">
        <v>622459.0</v>
      </c>
      <c r="F23" s="99">
        <v>318229.0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1375461</v>
      </c>
      <c r="D25" s="99">
        <v>864562.0</v>
      </c>
      <c r="E25" s="99">
        <v>346954.0</v>
      </c>
      <c r="F25" s="99">
        <v>163945.0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951748</v>
      </c>
      <c r="D26" s="99">
        <v>820935.0</v>
      </c>
      <c r="E26" s="99">
        <v>91894.0</v>
      </c>
      <c r="F26" s="99">
        <v>38919.0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627527</v>
      </c>
      <c r="D28" s="99">
        <v>481861.0</v>
      </c>
      <c r="E28" s="99">
        <v>108740.0</v>
      </c>
      <c r="F28" s="99">
        <v>36926.0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45637</v>
      </c>
      <c r="D29" s="99">
        <v>17872.0</v>
      </c>
      <c r="E29" s="99">
        <v>22870.0</v>
      </c>
      <c r="F29" s="99">
        <v>4895.0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887443</v>
      </c>
      <c r="D31" s="99">
        <v>439693.0</v>
      </c>
      <c r="E31" s="99">
        <v>346207.0</v>
      </c>
      <c r="F31" s="99">
        <v>101543.0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459202</v>
      </c>
      <c r="D32" s="99">
        <v>277586.0</v>
      </c>
      <c r="E32" s="99">
        <v>131383.0</v>
      </c>
      <c r="F32" s="99">
        <v>50233.0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1928292</v>
      </c>
      <c r="D34" s="99">
        <v>1552420.0</v>
      </c>
      <c r="E34" s="99">
        <v>0.0</v>
      </c>
      <c r="F34" s="99">
        <v>375872.0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268254</v>
      </c>
      <c r="D35" s="99">
        <v>215965.0</v>
      </c>
      <c r="E35" s="99">
        <v>0.0</v>
      </c>
      <c r="F35" s="99">
        <v>52289.0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143275</v>
      </c>
      <c r="D36" s="99">
        <v>134568.0</v>
      </c>
      <c r="E36" s="99">
        <v>7172.0</v>
      </c>
      <c r="F36" s="99">
        <v>1535.0</v>
      </c>
      <c r="G36" s="43"/>
      <c r="H36" s="43"/>
      <c r="I36" s="43"/>
      <c r="J36" s="43"/>
      <c r="K36" s="43"/>
      <c r="L36" s="43"/>
      <c r="M36" s="43"/>
      <c r="N36" s="43"/>
      <c r="O36" s="43"/>
      <c r="P36" s="43"/>
      <c r="Q36" s="43"/>
      <c r="R36" s="43"/>
      <c r="S36" s="43"/>
      <c r="T36" s="43"/>
      <c r="U36" s="43"/>
      <c r="V36" s="43"/>
      <c r="W36" s="43"/>
      <c r="X36" s="43"/>
      <c r="Y36" s="43"/>
      <c r="Z36" s="43"/>
    </row>
    <row r="37">
      <c r="A37" s="45" t="s">
        <v>52</v>
      </c>
      <c r="B37" s="60" t="s">
        <v>239</v>
      </c>
      <c r="C37" s="98">
        <f t="shared" si="1"/>
        <v>23308</v>
      </c>
      <c r="D37" s="99">
        <v>15447.0</v>
      </c>
      <c r="E37" s="99">
        <v>4175.0</v>
      </c>
      <c r="F37" s="99">
        <v>3686.0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64801</v>
      </c>
      <c r="D38" s="99">
        <v>4694962.0</v>
      </c>
      <c r="E38" s="99">
        <v>7953.0</v>
      </c>
      <c r="F38" s="99">
        <v>-4638114.0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38238837</v>
      </c>
      <c r="D40" s="104">
        <f t="shared" si="2"/>
        <v>26277708</v>
      </c>
      <c r="E40" s="104">
        <f t="shared" si="2"/>
        <v>4983703</v>
      </c>
      <c r="F40" s="104">
        <f t="shared" si="2"/>
        <v>6977426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GREENPEACE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2589756.0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3100000.0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111955.0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996756.0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1.0780764E7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4496204.0</v>
      </c>
      <c r="E12" s="109">
        <f>D11-D12</f>
        <v>6284560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185825.0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7623880.0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20892732</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4278350.0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2053140.0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9805075.0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16136565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4002008.0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754159.0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4756167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20892732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GREENPEACE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38238837</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887443</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37351394</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3112616.167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2589756</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0.8320190673</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4002008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38238837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3186569.75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1.255898447</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185825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38238837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3186569.75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0.05831505807</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0.8903341254</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40153461</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40214924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0.998471637</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12781090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2774832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15555922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38238837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0.4068094958</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2097517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12781090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0.1641109639</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242</v>
      </c>
      <c r="D41" s="75">
        <f>'Expenses 2023'!D40</f>
        <v>26277708</v>
      </c>
      <c r="E41" s="165">
        <f t="shared" ref="E41:E44" si="1">D41/$D$44</f>
        <v>0.6871994564</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4983703</v>
      </c>
      <c r="E42" s="165">
        <f t="shared" si="1"/>
        <v>0.1303309251</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6977426</v>
      </c>
      <c r="E43" s="165">
        <f t="shared" si="1"/>
        <v>0.1824696185</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38238837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40153461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6977426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5.754767016</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6798467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4278350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1.589039466</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2053140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20892732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0.09827053733</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GREENPEACE</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180</v>
      </c>
      <c r="D5" s="177">
        <f>'Ratios 2021'!D8</f>
        <v>2.446989617</v>
      </c>
      <c r="E5" s="177">
        <f>'Ratios 2022'!D8</f>
        <v>0.5229051972</v>
      </c>
      <c r="F5" s="177">
        <f>'Ratios 2023'!D8</f>
        <v>0.8320190673</v>
      </c>
      <c r="G5" s="177">
        <f>average(D5:F5)</f>
        <v>1.267304627</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188</v>
      </c>
      <c r="D10" s="149">
        <f>'Ratios 2021'!D14</f>
        <v>4.145125766</v>
      </c>
      <c r="E10" s="149">
        <f>'Ratios 2022'!D14</f>
        <v>0.1735592879</v>
      </c>
      <c r="F10" s="149">
        <f>'Ratios 2023'!D14</f>
        <v>1.255898447</v>
      </c>
      <c r="G10" s="177">
        <f>average(D10:F10)</f>
        <v>1.8581945</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0.04786611835</v>
      </c>
      <c r="E15" s="180">
        <f>'Ratios 2022'!D20</f>
        <v>0.0492909875</v>
      </c>
      <c r="F15" s="180">
        <f>'Ratios 2023'!D20</f>
        <v>0.05831505807</v>
      </c>
      <c r="G15" s="177">
        <f>average(D15:F15)</f>
        <v>0.05182405464</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0.9991566932</v>
      </c>
      <c r="E20" s="163">
        <f>'Ratios 2022'!D26</f>
        <v>0.9965186792</v>
      </c>
      <c r="F20" s="163">
        <f>'Ratios 2023'!D26</f>
        <v>0.998471637</v>
      </c>
      <c r="G20" s="181">
        <f>average(D20:F20)</f>
        <v>0.9980490031</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0.4639537319</v>
      </c>
      <c r="E25" s="163">
        <f>'Ratios 2022'!D33</f>
        <v>0.3875950954</v>
      </c>
      <c r="F25" s="163">
        <f>'Ratios 2023'!D33</f>
        <v>0.4068094958</v>
      </c>
      <c r="G25" s="181">
        <f>average(D25:F25)</f>
        <v>0.4194527744</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0.1758143747</v>
      </c>
      <c r="E30" s="163">
        <f>'Ratios 2022'!D38</f>
        <v>0.1483907869</v>
      </c>
      <c r="F30" s="163">
        <f>'Ratios 2023'!D38</f>
        <v>0.1641109639</v>
      </c>
      <c r="G30" s="181">
        <f>average(D30:F30)</f>
        <v>0.1627720418</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0.6509144899</v>
      </c>
      <c r="E35" s="163">
        <f>'Ratios 2022'!E41</f>
        <v>0.684507579</v>
      </c>
      <c r="F35" s="163">
        <f>'Ratios 2023'!E41</f>
        <v>0.6871994564</v>
      </c>
      <c r="G35" s="181">
        <f t="shared" ref="G35:G37" si="1">average(D35:F35)</f>
        <v>0.6742071751</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0.1517947048</v>
      </c>
      <c r="E36" s="163">
        <f>'Ratios 2022'!E42</f>
        <v>0.1311331207</v>
      </c>
      <c r="F36" s="163">
        <f>'Ratios 2023'!E42</f>
        <v>0.1303309251</v>
      </c>
      <c r="G36" s="181">
        <f t="shared" si="1"/>
        <v>0.1377529169</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0.1972908052</v>
      </c>
      <c r="E37" s="163">
        <f>'Ratios 2022'!E43</f>
        <v>0.1843593003</v>
      </c>
      <c r="F37" s="163">
        <f>'Ratios 2023'!E43</f>
        <v>0.1824696185</v>
      </c>
      <c r="G37" s="181">
        <f t="shared" si="1"/>
        <v>0.188039908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5.582438133</v>
      </c>
      <c r="E42" s="166">
        <f>'Ratios 2022'!D49</f>
        <v>4.420333307</v>
      </c>
      <c r="F42" s="166">
        <f>'Ratios 2023'!D49</f>
        <v>5.754767016</v>
      </c>
      <c r="G42" s="183">
        <f>average(D42:F42)</f>
        <v>5.252512819</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2.196471062</v>
      </c>
      <c r="E47" s="149">
        <f>'Ratios 2022'!D54</f>
        <v>1.083087166</v>
      </c>
      <c r="F47" s="149">
        <f>'Ratios 2023'!D54</f>
        <v>1.589039466</v>
      </c>
      <c r="G47" s="177">
        <f>average(D47:F47)</f>
        <v>1.622865898</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0.123677743</v>
      </c>
      <c r="F52" s="184">
        <f>'Ratios 2023'!D59</f>
        <v>0.09827053733</v>
      </c>
      <c r="G52" s="185">
        <f>average(D52:F52)</f>
        <v>0.07398276011</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GREENPEACE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GREENPEACE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3.1686505E7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31686505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2902.0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23842.0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24264.0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24264.0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31713249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GREENPEACE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8000</v>
      </c>
      <c r="D3" s="99">
        <v>8000.0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25000</v>
      </c>
      <c r="D5" s="99">
        <v>25000.0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853456</v>
      </c>
      <c r="D7" s="99">
        <v>535882.0</v>
      </c>
      <c r="E7" s="99">
        <v>167385.0</v>
      </c>
      <c r="F7" s="99">
        <v>150189.0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9978474</v>
      </c>
      <c r="D9" s="99">
        <v>7202543.0</v>
      </c>
      <c r="E9" s="99">
        <v>1706899.0</v>
      </c>
      <c r="F9" s="99">
        <v>1069032.0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422174</v>
      </c>
      <c r="D10" s="99">
        <v>263004.0</v>
      </c>
      <c r="E10" s="99">
        <v>92358.0</v>
      </c>
      <c r="F10" s="99">
        <v>66812.0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1482235</v>
      </c>
      <c r="D11" s="99">
        <v>1144012.0</v>
      </c>
      <c r="E11" s="99">
        <v>211226.0</v>
      </c>
      <c r="F11" s="99">
        <v>126997.0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611724</v>
      </c>
      <c r="D12" s="99">
        <v>380055.0</v>
      </c>
      <c r="E12" s="99">
        <v>133522.0</v>
      </c>
      <c r="F12" s="99">
        <v>98147.0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487991</v>
      </c>
      <c r="D15" s="99">
        <v>357977.0</v>
      </c>
      <c r="E15" s="99">
        <v>110409.0</v>
      </c>
      <c r="F15" s="99">
        <v>19605.0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42080</v>
      </c>
      <c r="D16" s="99">
        <v>15513.0</v>
      </c>
      <c r="E16" s="99">
        <v>22561.0</v>
      </c>
      <c r="F16" s="99">
        <v>4006.0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2946153</v>
      </c>
      <c r="D18" s="99">
        <v>0.0</v>
      </c>
      <c r="E18" s="99">
        <v>0.0</v>
      </c>
      <c r="F18" s="99">
        <v>2946153.0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3</v>
      </c>
      <c r="D19" s="99">
        <v>0.0</v>
      </c>
      <c r="E19" s="99">
        <v>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1713142</v>
      </c>
      <c r="D20" s="99">
        <v>1080603.0</v>
      </c>
      <c r="E20" s="99">
        <v>463580.0</v>
      </c>
      <c r="F20" s="99">
        <v>168959.0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560764</v>
      </c>
      <c r="D21" s="99">
        <v>92973.0</v>
      </c>
      <c r="E21" s="99">
        <v>1065.0</v>
      </c>
      <c r="F21" s="99">
        <v>466726.0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2475432</v>
      </c>
      <c r="D22" s="99">
        <v>1692370.0</v>
      </c>
      <c r="E22" s="99">
        <v>60449.0</v>
      </c>
      <c r="F22" s="99">
        <v>722613.0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1680222</v>
      </c>
      <c r="D23" s="99">
        <v>689279.0</v>
      </c>
      <c r="E23" s="99">
        <v>623527.0</v>
      </c>
      <c r="F23" s="99">
        <v>367416.0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1675704</v>
      </c>
      <c r="D25" s="99">
        <v>1107960.0</v>
      </c>
      <c r="E25" s="99">
        <v>386948.0</v>
      </c>
      <c r="F25" s="99">
        <v>180796.0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126552</v>
      </c>
      <c r="D26" s="99">
        <v>121508.0</v>
      </c>
      <c r="E26" s="99">
        <v>3777.0</v>
      </c>
      <c r="F26" s="99">
        <v>1267.0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66835</v>
      </c>
      <c r="D28" s="99">
        <v>40488.0</v>
      </c>
      <c r="E28" s="99">
        <v>15384.0</v>
      </c>
      <c r="F28" s="99">
        <v>10963.0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755</v>
      </c>
      <c r="D29" s="99">
        <v>278.0</v>
      </c>
      <c r="E29" s="99">
        <v>405.0</v>
      </c>
      <c r="F29" s="99">
        <v>72.0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554566</v>
      </c>
      <c r="D31" s="99">
        <v>242330.0</v>
      </c>
      <c r="E31" s="99">
        <v>260599.0</v>
      </c>
      <c r="F31" s="99">
        <v>51637.0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320549</v>
      </c>
      <c r="D32" s="99">
        <v>186670.0</v>
      </c>
      <c r="E32" s="99">
        <v>89235.0</v>
      </c>
      <c r="F32" s="99">
        <v>44644.0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2076272</v>
      </c>
      <c r="D34" s="99">
        <v>1577443.0</v>
      </c>
      <c r="E34" s="99">
        <v>0.0</v>
      </c>
      <c r="F34" s="99">
        <v>498829.0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400443</v>
      </c>
      <c r="D35" s="99">
        <v>303520.0</v>
      </c>
      <c r="E35" s="99">
        <v>0.0</v>
      </c>
      <c r="F35" s="99">
        <v>96923.0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135730</v>
      </c>
      <c r="D36" s="99">
        <v>131351.0</v>
      </c>
      <c r="E36" s="99">
        <v>3642.0</v>
      </c>
      <c r="F36" s="99">
        <v>737.0</v>
      </c>
      <c r="G36" s="43"/>
      <c r="H36" s="43"/>
      <c r="I36" s="43"/>
      <c r="J36" s="43"/>
      <c r="K36" s="43"/>
      <c r="L36" s="43"/>
      <c r="M36" s="43"/>
      <c r="N36" s="43"/>
      <c r="O36" s="43"/>
      <c r="P36" s="43"/>
      <c r="Q36" s="43"/>
      <c r="R36" s="43"/>
      <c r="S36" s="43"/>
      <c r="T36" s="43"/>
      <c r="U36" s="43"/>
      <c r="V36" s="43"/>
      <c r="W36" s="43"/>
      <c r="X36" s="43"/>
      <c r="Y36" s="43"/>
      <c r="Z36" s="43"/>
    </row>
    <row r="37">
      <c r="A37" s="45" t="s">
        <v>52</v>
      </c>
      <c r="B37" s="103" t="s">
        <v>136</v>
      </c>
      <c r="C37" s="98">
        <f t="shared" si="1"/>
        <v>69083</v>
      </c>
      <c r="D37" s="99">
        <v>68968.0</v>
      </c>
      <c r="E37" s="99">
        <v>98.0</v>
      </c>
      <c r="F37" s="99">
        <v>17.0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56907</v>
      </c>
      <c r="D38" s="99">
        <v>1459243.0</v>
      </c>
      <c r="E38" s="99">
        <v>14099.0</v>
      </c>
      <c r="F38" s="99">
        <v>-1416435.0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28770246</v>
      </c>
      <c r="D40" s="104">
        <f t="shared" si="2"/>
        <v>18726970</v>
      </c>
      <c r="E40" s="104">
        <f t="shared" si="2"/>
        <v>4367171</v>
      </c>
      <c r="F40" s="104">
        <f t="shared" si="2"/>
        <v>5676105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GREENPEACE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5704534.0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49089.0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2819000.0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3120.0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1019688.0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5945557.0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2934613.0</v>
      </c>
      <c r="E12" s="109">
        <f>D11-D12</f>
        <v>3010944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114760.0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1854912.0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14576047</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4368567.0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202157.0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4570724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9938024.0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67299.0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10005323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14576047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GREENPEACE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28770246</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554566</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28215680</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2351306.667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5753623</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2.446989617</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9938024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28770246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2397520.5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4.145125766</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114760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28770246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2397520.5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0.04786611835</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2.494855735</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31686505</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31713249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0.9991566932</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10831930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2516133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13348063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28770246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0.4639537319</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1904409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10831930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0.1758143747</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18726970</v>
      </c>
      <c r="E41" s="165">
        <f t="shared" ref="E41:E44" si="1">D41/$D$44</f>
        <v>0.6509144899</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4367171</v>
      </c>
      <c r="E42" s="165">
        <f t="shared" si="1"/>
        <v>0.1517947048</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5676105</v>
      </c>
      <c r="E43" s="165">
        <f t="shared" si="1"/>
        <v>0.1972908052</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28770246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31686505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5676105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5.582438133</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9595431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4368567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2.196471062</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14576047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GREENPEACE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3.2395752E7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32395752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1615.0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111559.0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32508926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GREENPEACE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27100</v>
      </c>
      <c r="D3" s="99">
        <v>27100.0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23000</v>
      </c>
      <c r="D5" s="99">
        <v>23000.0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1335925</v>
      </c>
      <c r="D7" s="99">
        <v>980900.0</v>
      </c>
      <c r="E7" s="99">
        <v>187699.0</v>
      </c>
      <c r="F7" s="99">
        <v>167326.0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11467289</v>
      </c>
      <c r="D9" s="99">
        <v>8257829.0</v>
      </c>
      <c r="E9" s="99">
        <v>1941135.0</v>
      </c>
      <c r="F9" s="99">
        <v>1268325.0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403650</v>
      </c>
      <c r="D10" s="99">
        <v>245813.0</v>
      </c>
      <c r="E10" s="99">
        <v>88931.0</v>
      </c>
      <c r="F10" s="99">
        <v>68906.0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1496229</v>
      </c>
      <c r="D11" s="99">
        <v>1169909.0</v>
      </c>
      <c r="E11" s="99">
        <v>206358.0</v>
      </c>
      <c r="F11" s="99">
        <v>119962.0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704907</v>
      </c>
      <c r="D12" s="99">
        <v>440285.0</v>
      </c>
      <c r="E12" s="99">
        <v>149493.0</v>
      </c>
      <c r="F12" s="99">
        <v>115129.0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796707</v>
      </c>
      <c r="D15" s="99">
        <v>419426.0</v>
      </c>
      <c r="E15" s="99">
        <v>314106.0</v>
      </c>
      <c r="F15" s="99">
        <v>63175.0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45962</v>
      </c>
      <c r="D16" s="99">
        <v>17831.0</v>
      </c>
      <c r="E16" s="99">
        <v>23468.0</v>
      </c>
      <c r="F16" s="99">
        <v>4663.0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7989489</v>
      </c>
      <c r="D18" s="99">
        <v>0.0</v>
      </c>
      <c r="E18" s="99">
        <v>0.0</v>
      </c>
      <c r="F18" s="99">
        <v>7989489.0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3</v>
      </c>
      <c r="D19" s="99">
        <v>0.0</v>
      </c>
      <c r="E19" s="99">
        <v>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2758716</v>
      </c>
      <c r="D20" s="99">
        <v>2042079.0</v>
      </c>
      <c r="E20" s="99">
        <v>514532.0</v>
      </c>
      <c r="F20" s="99">
        <v>202105.0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1499085</v>
      </c>
      <c r="D21" s="99">
        <v>297414.0</v>
      </c>
      <c r="E21" s="99">
        <v>17689.0</v>
      </c>
      <c r="F21" s="99">
        <v>1183982.0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2643455</v>
      </c>
      <c r="D22" s="99">
        <v>1961086.0</v>
      </c>
      <c r="E22" s="99">
        <v>64984.0</v>
      </c>
      <c r="F22" s="99">
        <v>617385.0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1987659</v>
      </c>
      <c r="D23" s="99">
        <v>905502.0</v>
      </c>
      <c r="E23" s="99">
        <v>751512.0</v>
      </c>
      <c r="F23" s="99">
        <v>330645.0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1695981</v>
      </c>
      <c r="D25" s="99">
        <v>1040425.0</v>
      </c>
      <c r="E25" s="99">
        <v>439580.0</v>
      </c>
      <c r="F25" s="99">
        <v>215976.0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468081</v>
      </c>
      <c r="D26" s="99">
        <v>421629.0</v>
      </c>
      <c r="E26" s="99">
        <v>23474.0</v>
      </c>
      <c r="F26" s="99">
        <v>22978.0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419800</v>
      </c>
      <c r="D28" s="99">
        <v>320371.0</v>
      </c>
      <c r="E28" s="99">
        <v>60383.0</v>
      </c>
      <c r="F28" s="99">
        <v>39046.0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7507</v>
      </c>
      <c r="D29" s="99">
        <v>2912.0</v>
      </c>
      <c r="E29" s="99">
        <v>3833.0</v>
      </c>
      <c r="F29" s="99">
        <v>762.0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542750</v>
      </c>
      <c r="D31" s="99">
        <v>247943.0</v>
      </c>
      <c r="E31" s="99">
        <v>238450.0</v>
      </c>
      <c r="F31" s="99">
        <v>56357.0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530489</v>
      </c>
      <c r="D32" s="99">
        <v>290355.0</v>
      </c>
      <c r="E32" s="99">
        <v>173417.0</v>
      </c>
      <c r="F32" s="99">
        <v>66717.0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2253106</v>
      </c>
      <c r="D34" s="99">
        <v>1744047.0</v>
      </c>
      <c r="E34" s="99">
        <v>1013.0</v>
      </c>
      <c r="F34" s="99">
        <v>508046.0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472716</v>
      </c>
      <c r="D35" s="99">
        <v>373059.0</v>
      </c>
      <c r="E35" s="99">
        <v>0.0</v>
      </c>
      <c r="F35" s="99">
        <v>99657.0</v>
      </c>
      <c r="G35" s="43"/>
      <c r="H35" s="43"/>
      <c r="I35" s="43"/>
      <c r="J35" s="43"/>
      <c r="K35" s="43"/>
      <c r="L35" s="43"/>
      <c r="M35" s="43"/>
      <c r="N35" s="43"/>
      <c r="O35" s="43"/>
      <c r="P35" s="43"/>
      <c r="Q35" s="43"/>
      <c r="R35" s="43"/>
      <c r="S35" s="43"/>
      <c r="T35" s="43"/>
      <c r="U35" s="43"/>
      <c r="V35" s="43"/>
      <c r="W35" s="43"/>
      <c r="X35" s="43"/>
      <c r="Y35" s="43"/>
      <c r="Z35" s="43"/>
    </row>
    <row r="36">
      <c r="A36" s="45" t="s">
        <v>50</v>
      </c>
      <c r="B36" s="60" t="s">
        <v>238</v>
      </c>
      <c r="C36" s="98">
        <f t="shared" si="1"/>
        <v>98398</v>
      </c>
      <c r="D36" s="99">
        <v>94738.0</v>
      </c>
      <c r="E36" s="99">
        <v>2989.0</v>
      </c>
      <c r="F36" s="99">
        <v>671.0</v>
      </c>
      <c r="G36" s="43"/>
      <c r="H36" s="43"/>
      <c r="I36" s="43"/>
      <c r="J36" s="43"/>
      <c r="K36" s="43"/>
      <c r="L36" s="43"/>
      <c r="M36" s="43"/>
      <c r="N36" s="43"/>
      <c r="O36" s="43"/>
      <c r="P36" s="43"/>
      <c r="Q36" s="43"/>
      <c r="R36" s="43"/>
      <c r="S36" s="43"/>
      <c r="T36" s="43"/>
      <c r="U36" s="43"/>
      <c r="V36" s="43"/>
      <c r="W36" s="43"/>
      <c r="X36" s="43"/>
      <c r="Y36" s="43"/>
      <c r="Z36" s="43"/>
    </row>
    <row r="37">
      <c r="A37" s="45" t="s">
        <v>52</v>
      </c>
      <c r="B37" s="60" t="s">
        <v>239</v>
      </c>
      <c r="C37" s="98">
        <f t="shared" si="1"/>
        <v>62761</v>
      </c>
      <c r="D37" s="99">
        <v>42105.0</v>
      </c>
      <c r="E37" s="99">
        <v>9754.0</v>
      </c>
      <c r="F37" s="99">
        <v>10902.0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22060</v>
      </c>
      <c r="D38" s="99">
        <v>5845352.0</v>
      </c>
      <c r="E38" s="99">
        <v>109.0</v>
      </c>
      <c r="F38" s="99">
        <v>-5823401.0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39752825</v>
      </c>
      <c r="D40" s="104">
        <f t="shared" si="2"/>
        <v>27211110</v>
      </c>
      <c r="E40" s="104">
        <f t="shared" si="2"/>
        <v>5212912</v>
      </c>
      <c r="F40" s="104">
        <f t="shared" si="2"/>
        <v>7328803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GREENPEACE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1708596.0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2000000.0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51085.0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936377.0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6851082.0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3503906.0</v>
      </c>
      <c r="E12" s="109">
        <f>D11-D12</f>
        <v>3347176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163288.0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8025194.0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16231716</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4335808.0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2007502.0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7129155.0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13472465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574956.0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2184295.0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2759251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16231716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