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<sst xmlns="http://schemas.openxmlformats.org/spreadsheetml/2006/main" count="869" uniqueCount="248">
  <si>
    <t>PITTSBURGH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</si>
  <si>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</si>
  <si>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</si>
  <si>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</si>
  <si>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</si>
  <si>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</si>
  <si>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</si>
  <si>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</si>
  <si>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</si>
  <si>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</si>
  <si>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</si>
  <si>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</si>
  <si>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</si>
  <si>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</si>
  <si>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</si>
  <si>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</si>
  <si>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</si>
  <si>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</si>
  <si>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</si>
  <si>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</si>
  <si>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</si>
  <si>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</si>
  <si>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</si>
  <si>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</si>
  <si>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</si>
  <si>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</si>
  <si>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</si>
  <si>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</si>
  <si>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</si>
  <si>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</si>
  <si>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</si>
  <si>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</si>
  <si>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</si>
  <si>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</si>
  <si>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</si>
  <si>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</si>
  <si>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</si>
  <si>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</si>
  <si>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</si>
  <si>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</si>
  <si>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</si>
  <si>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</si>
  <si>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</si>
  <si>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</si>
  <si>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</si>
  <si>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</si>
  <si>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</si>
  <si>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</si>
  <si>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</si>
  <si>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</si>
  <si>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</si>
  <si>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</si>
  <si>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</si>
  <si>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</si>
  <si>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</si>
  <si>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</si>
  <si>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</si>
  <si>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</si>
  <si>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</si>
  <si>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</si>
  <si>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</si>
  <si>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</si>
  <si>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</si>
  <si>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</si>
  <si>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SUPPORT ORG ADMIN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</si>
  <si>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</si>
  <si>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</si>
  <si>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</si>
  <si>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</si>
  <si>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</si>
  <si>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</si>
  <si>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</si>
  <si>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</si>
  <si>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</si>
  <si>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</si>
  <si>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</si>
  <si>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</si>
  <si>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</si>
  <si>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</si>
  <si>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</si>
  <si>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</si>
  <si>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</si>
  <si>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</si>
  <si>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</si>
  <si>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</si>
  <si>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</si>
  <si>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</si>
  <si>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</si>
  <si>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</si>
  <si>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</si>
  <si>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</si>
  <si>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</si>
  <si>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</si>
  <si>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</si>
  <si>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</si>
  <si>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</si>
  <si>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</si>
  <si>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UNCLAIMED PROPERTY CLAIMS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</si>
  <si>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</si>
  <si>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</si>
  <si>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</si>
  <si>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</si>
  <si>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</si>
  <si>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</si>
  <si>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</si>
  <si>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</si>
  <si>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</si>
  <si>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</si>
  <si>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</si>
  <si>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</si>
  <si>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</si>
  <si>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</si>
  <si>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</si>
  <si>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</si>
  <si>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</si>
  <si>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</si>
  <si>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</si>
  <si>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</si>
  <si>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</si>
  <si>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</si>
  <si>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</si>
  <si>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</si>
  <si>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</si>
  <si>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</si>
  <si>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</si>
  <si>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</si>
  <si>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</si>
  <si>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</si>
  <si>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</si>
  <si>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</si>
  <si>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</si>
  <si>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</si>
  <si>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</si>
  <si>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</si>
  <si>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</si>
  <si>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PROF DEV/TRAINING</t>
  </si>
  <si>
    <t>SUBSCRIPTIONS/DUES</t>
  </si>
  <si>
    <t>BENEFICIARY PAYMENTS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</si>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</sst>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PITTSBURGH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80771324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105702</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80665622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6722135.167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91320602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13.58505887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62116825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80771324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6730943.667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9.22854626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1229972583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80771324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6730943.667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182.734048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196.3191069</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37352701</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80275888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0.4653041147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7282782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2085046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9367828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80771324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0.1159796266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1620588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7282782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0.2225232061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239</v>
      </c>
      <c r="D41" s="75">
        <f>'Expenses 2023'!D40</f>
        <v>67510348</v>
      </c>
      <c r="E41" s="164">
        <f t="shared" ref="E41:E44" si="1">D41/$D$44</f>
        <v>0.8358207425</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10627206</v>
      </c>
      <c r="E42" s="164">
        <f t="shared" si="1"/>
        <v>0.1315715216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2633770</v>
      </c>
      <c r="E43" s="164">
        <f t="shared" si="1"/>
        <v>0.03260773588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80771324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40749137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2633770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15.47179025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169863005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26755316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6.348757197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1401303944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PITTSBURGH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26958.0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2062038.0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8.5918139E7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1.2795014E7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88007135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879991.0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879991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2.6543563E7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3.49116613E8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3.05432243E8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43684370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43684370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11675.0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11675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159126734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PITTSBURGH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66816215</v>
      </c>
      <c r="D3" s="99">
        <v>6.6816215E7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864225</v>
      </c>
      <c r="D4" s="99">
        <v>864225.0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40750</v>
      </c>
      <c r="D5" s="99">
        <v>40750.0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1929842</v>
      </c>
      <c r="D7" s="99">
        <v>846390.0</v>
      </c>
      <c r="E7" s="99">
        <v>710735.0</v>
      </c>
      <c r="F7" s="99">
        <v>372717.0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6089067</v>
      </c>
      <c r="D9" s="99">
        <v>2713457.0</v>
      </c>
      <c r="E9" s="99">
        <v>2174950.0</v>
      </c>
      <c r="F9" s="99">
        <v>1200660.0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367681</v>
      </c>
      <c r="D10" s="99">
        <v>141461.0</v>
      </c>
      <c r="E10" s="99">
        <v>134868.0</v>
      </c>
      <c r="F10" s="99">
        <v>91352.0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1266142</v>
      </c>
      <c r="D11" s="99">
        <v>545894.0</v>
      </c>
      <c r="E11" s="99">
        <v>454431.0</v>
      </c>
      <c r="F11" s="99">
        <v>265817.0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527176</v>
      </c>
      <c r="D12" s="99">
        <v>231958.0</v>
      </c>
      <c r="E12" s="99">
        <v>189783.0</v>
      </c>
      <c r="F12" s="99">
        <v>105435.0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173868</v>
      </c>
      <c r="D15" s="99">
        <v>96096.0</v>
      </c>
      <c r="E15" s="99">
        <v>49996.0</v>
      </c>
      <c r="F15" s="99">
        <v>27776.0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152134</v>
      </c>
      <c r="D16" s="99">
        <v>85783.0</v>
      </c>
      <c r="E16" s="99">
        <v>42654.0</v>
      </c>
      <c r="F16" s="99">
        <v>23697.0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116688</v>
      </c>
      <c r="D17" s="99">
        <v>78181.0</v>
      </c>
      <c r="E17" s="99">
        <v>38507.0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5020218</v>
      </c>
      <c r="D19" s="99">
        <v>0.0</v>
      </c>
      <c r="E19" s="99">
        <v>5020218.0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1255592</v>
      </c>
      <c r="D20" s="99">
        <v>920192.0</v>
      </c>
      <c r="E20" s="99">
        <v>201862.0</v>
      </c>
      <c r="F20" s="99">
        <v>133538.0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803188</v>
      </c>
      <c r="D21" s="99">
        <v>516829.0</v>
      </c>
      <c r="E21" s="99">
        <v>184088.0</v>
      </c>
      <c r="F21" s="99">
        <v>102271.0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124884</v>
      </c>
      <c r="D22" s="99">
        <v>55766.0</v>
      </c>
      <c r="E22" s="99">
        <v>44433.0</v>
      </c>
      <c r="F22" s="99">
        <v>24685.0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867193</v>
      </c>
      <c r="D23" s="99">
        <v>386960.0</v>
      </c>
      <c r="E23" s="99">
        <v>308721.0</v>
      </c>
      <c r="F23" s="99">
        <v>171512.0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765681</v>
      </c>
      <c r="D25" s="99">
        <v>339588.0</v>
      </c>
      <c r="E25" s="99">
        <v>273917.0</v>
      </c>
      <c r="F25" s="99">
        <v>152176.0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187816</v>
      </c>
      <c r="D26" s="99">
        <v>82778.0</v>
      </c>
      <c r="E26" s="99">
        <v>67524.0</v>
      </c>
      <c r="F26" s="99">
        <v>37514.0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158168</v>
      </c>
      <c r="D28" s="99">
        <v>88786.0</v>
      </c>
      <c r="E28" s="99">
        <v>44603.0</v>
      </c>
      <c r="F28" s="99">
        <v>24779.0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115344</v>
      </c>
      <c r="D31" s="99">
        <v>50751.0</v>
      </c>
      <c r="E31" s="99">
        <v>41524.0</v>
      </c>
      <c r="F31" s="99">
        <v>23069.0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341546</v>
      </c>
      <c r="D32" s="99">
        <v>311080.0</v>
      </c>
      <c r="E32" s="99">
        <v>19585.0</v>
      </c>
      <c r="F32" s="99">
        <v>10881.0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136</v>
      </c>
      <c r="C34" s="98">
        <f t="shared" si="1"/>
        <v>174521</v>
      </c>
      <c r="D34" s="99">
        <v>82389.0</v>
      </c>
      <c r="E34" s="99">
        <v>59228.0</v>
      </c>
      <c r="F34" s="99">
        <v>32904.0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135606</v>
      </c>
      <c r="D35" s="99">
        <v>59667.0</v>
      </c>
      <c r="E35" s="99">
        <v>48818.0</v>
      </c>
      <c r="F35" s="99">
        <v>27121.0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9594</v>
      </c>
      <c r="D36" s="99">
        <v>9594.0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88303139</v>
      </c>
      <c r="D40" s="103">
        <f t="shared" si="2"/>
        <v>75364790</v>
      </c>
      <c r="E40" s="103">
        <f t="shared" si="2"/>
        <v>10110445</v>
      </c>
      <c r="F40" s="103">
        <f t="shared" si="2"/>
        <v>2827904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PITTSBURGH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8.0007607E7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6411805.0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1.16572837E8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2212235.0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261105.0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1.0843388E7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1875604.0</v>
      </c>
      <c r="E12" s="108">
        <f>D11-D12</f>
        <v>8967784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9.13079162E8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4.01923745E8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3319034.0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8325933.0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1541081247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5.953786E7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9605487.0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2.3244997E7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92388344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6.8062511E7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1.380630392E9</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1448692903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1541081247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PITTSBURGH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88303139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115344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88187795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7348982.917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86419412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11.75937038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68062511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88303139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7358594.917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9.24938956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1318321941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88303139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7358594.917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179.1540309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190.9134013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85918139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159126734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0.5399352883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8018909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2160999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10179908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88303139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0.1152836481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1633823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8018909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0.2037462952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2024'!D40</f>
        <v>75364790</v>
      </c>
      <c r="E41" s="164">
        <f t="shared" ref="E41:E44" si="1">D41/$D$44</f>
        <v>0.85347804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10110445</v>
      </c>
      <c r="E42" s="164">
        <f t="shared" si="1"/>
        <v>0.1144970056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2827904</v>
      </c>
      <c r="E43" s="164">
        <f t="shared" si="1"/>
        <v>0.0320249544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88303139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88007135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2827904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31.12097688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205465589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69143347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2.971588705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1541081247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PITTSBURGH FOUNDATION</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181</v>
      </c>
      <c r="D5" s="176">
        <f>'Ratios 2022'!D8</f>
        <v>9.738018777</v>
      </c>
      <c r="E5" s="176">
        <f>'Ratios 2023'!D8</f>
        <v>13.58505887</v>
      </c>
      <c r="F5" s="176">
        <f>'Ratios 2024'!D8</f>
        <v>11.75937038</v>
      </c>
      <c r="G5" s="176">
        <f>average(D5:F5)</f>
        <v>11.69414934</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189</v>
      </c>
      <c r="D10" s="148">
        <f>'Ratios 2022'!D14</f>
        <v>7.800963879</v>
      </c>
      <c r="E10" s="148">
        <f>'Ratios 2023'!D14</f>
        <v>9.22854626</v>
      </c>
      <c r="F10" s="148">
        <f>'Ratios 2024'!D14</f>
        <v>9.24938956</v>
      </c>
      <c r="G10" s="176">
        <f>average(D10:F10)</f>
        <v>8.759633233</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167.8673379</v>
      </c>
      <c r="E15" s="179">
        <f>'Ratios 2023'!D20</f>
        <v>182.734048</v>
      </c>
      <c r="F15" s="179">
        <f>'Ratios 2024'!D20</f>
        <v>179.1540309</v>
      </c>
      <c r="G15" s="176">
        <f>average(D15:F15)</f>
        <v>176.5851389</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0.4329404617</v>
      </c>
      <c r="E20" s="162">
        <f>'Ratios 2023'!D26</f>
        <v>0.4653041147</v>
      </c>
      <c r="F20" s="162">
        <f>'Ratios 2024'!D26</f>
        <v>0.5399352883</v>
      </c>
      <c r="G20" s="180">
        <f>average(D20:F20)</f>
        <v>0.4793932883</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0.1074364367</v>
      </c>
      <c r="E25" s="162">
        <f>'Ratios 2023'!D33</f>
        <v>0.1159796266</v>
      </c>
      <c r="F25" s="162">
        <f>'Ratios 2024'!D33</f>
        <v>0.1152836481</v>
      </c>
      <c r="G25" s="180">
        <f>average(D25:F25)</f>
        <v>0.1128999038</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0.1669449692</v>
      </c>
      <c r="E30" s="162">
        <f>'Ratios 2023'!D38</f>
        <v>0.2225232061</v>
      </c>
      <c r="F30" s="162">
        <f>'Ratios 2024'!D38</f>
        <v>0.2037462952</v>
      </c>
      <c r="G30" s="180">
        <f>average(D30:F30)</f>
        <v>0.1977381568</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0.8560827669</v>
      </c>
      <c r="E35" s="162">
        <f>'Ratios 2023'!E41</f>
        <v>0.8358207425</v>
      </c>
      <c r="F35" s="162">
        <f>'Ratios 2024'!E41</f>
        <v>0.85347804</v>
      </c>
      <c r="G35" s="180">
        <f t="shared" ref="G35:G37" si="1">average(D35:F35)</f>
        <v>0.8484605165</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0.1145293172</v>
      </c>
      <c r="E36" s="162">
        <f>'Ratios 2023'!E42</f>
        <v>0.1315715216</v>
      </c>
      <c r="F36" s="162">
        <f>'Ratios 2024'!E42</f>
        <v>0.1144970056</v>
      </c>
      <c r="G36" s="180">
        <f t="shared" si="1"/>
        <v>0.1201992815</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0.0293879159</v>
      </c>
      <c r="E37" s="162">
        <f>'Ratios 2023'!E43</f>
        <v>0.03260773588</v>
      </c>
      <c r="F37" s="162">
        <f>'Ratios 2024'!E43</f>
        <v>0.0320249544</v>
      </c>
      <c r="G37" s="180">
        <f t="shared" si="1"/>
        <v>0.03134020206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17.66103763</v>
      </c>
      <c r="E42" s="165">
        <f>'Ratios 2023'!D49</f>
        <v>15.47179025</v>
      </c>
      <c r="F42" s="165">
        <f>'Ratios 2024'!D49</f>
        <v>31.12097688</v>
      </c>
      <c r="G42" s="182">
        <f>average(D42:F42)</f>
        <v>21.41793492</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5.459137912</v>
      </c>
      <c r="E47" s="148">
        <f>'Ratios 2023'!D54</f>
        <v>6.348757197</v>
      </c>
      <c r="F47" s="148">
        <f>'Ratios 2024'!D54</f>
        <v>2.971588705</v>
      </c>
      <c r="G47" s="176">
        <f>average(D47:F47)</f>
        <v>4.926494605</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PITTSBURGH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PITTSBURGH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39045.0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3143665.0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3.9619945E7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1.290986E7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42802655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650187.0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650187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2.5981939E7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4.30273244E8</v>
      </c>
      <c r="E26" s="50">
        <v>700625.0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4.08552184E8</v>
      </c>
      <c r="E27" s="50">
        <v>347305.0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21721060</v>
      </c>
      <c r="E28" s="75">
        <f t="shared" si="2"/>
        <v>353320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22074380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4450.0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4450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91513611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PITTSBURGH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62787581</v>
      </c>
      <c r="D3" s="99">
        <v>6.2787581E7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502295</v>
      </c>
      <c r="D4" s="99">
        <v>502295.0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1709325</v>
      </c>
      <c r="D7" s="99">
        <v>1001355.0</v>
      </c>
      <c r="E7" s="99">
        <v>572002.0</v>
      </c>
      <c r="F7" s="99">
        <v>135968.0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102107</v>
      </c>
      <c r="D8" s="99">
        <v>0.0</v>
      </c>
      <c r="E8" s="99">
        <v>102107.0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5379782</v>
      </c>
      <c r="D9" s="99">
        <v>2261435.0</v>
      </c>
      <c r="E9" s="99">
        <v>1912022.0</v>
      </c>
      <c r="F9" s="99">
        <v>1206325.0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233379</v>
      </c>
      <c r="D10" s="99">
        <v>87019.0</v>
      </c>
      <c r="E10" s="99">
        <v>87238.0</v>
      </c>
      <c r="F10" s="99">
        <v>59122.0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967158</v>
      </c>
      <c r="D11" s="99">
        <v>426479.0</v>
      </c>
      <c r="E11" s="99">
        <v>347661.0</v>
      </c>
      <c r="F11" s="99">
        <v>193018.0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468322</v>
      </c>
      <c r="D12" s="99">
        <v>210745.0</v>
      </c>
      <c r="E12" s="99">
        <v>168596.0</v>
      </c>
      <c r="F12" s="99">
        <v>88981.0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76038</v>
      </c>
      <c r="D15" s="99">
        <v>36608.0</v>
      </c>
      <c r="E15" s="99">
        <v>25809.0</v>
      </c>
      <c r="F15" s="99">
        <v>13621.0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127359</v>
      </c>
      <c r="D16" s="99">
        <v>57312.0</v>
      </c>
      <c r="E16" s="99">
        <v>45849.0</v>
      </c>
      <c r="F16" s="99">
        <v>24198.0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44593</v>
      </c>
      <c r="D17" s="99">
        <v>29877.0</v>
      </c>
      <c r="E17" s="99">
        <v>14716.0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4852994</v>
      </c>
      <c r="D19" s="99">
        <v>0.0</v>
      </c>
      <c r="E19" s="99">
        <v>4852994.0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1453383</v>
      </c>
      <c r="D20" s="99">
        <v>1157062.0</v>
      </c>
      <c r="E20" s="99">
        <v>188872.0</v>
      </c>
      <c r="F20" s="99">
        <v>107449.0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879720</v>
      </c>
      <c r="D21" s="99">
        <v>566405.0</v>
      </c>
      <c r="E21" s="99">
        <v>205079.0</v>
      </c>
      <c r="F21" s="99">
        <v>108236.0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135758</v>
      </c>
      <c r="D22" s="99">
        <v>61846.0</v>
      </c>
      <c r="E22" s="99">
        <v>48379.0</v>
      </c>
      <c r="F22" s="99">
        <v>25533.0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827845</v>
      </c>
      <c r="D23" s="99">
        <v>373930.0</v>
      </c>
      <c r="E23" s="99">
        <v>297108.0</v>
      </c>
      <c r="F23" s="99">
        <v>156807.0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704575</v>
      </c>
      <c r="D25" s="99">
        <v>319746.0</v>
      </c>
      <c r="E25" s="99">
        <v>251888.0</v>
      </c>
      <c r="F25" s="99">
        <v>132941.0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112731</v>
      </c>
      <c r="D26" s="99">
        <v>50729.0</v>
      </c>
      <c r="E26" s="99">
        <v>40583.0</v>
      </c>
      <c r="F26" s="99">
        <v>21419.0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119767</v>
      </c>
      <c r="D28" s="99">
        <v>64099.0</v>
      </c>
      <c r="E28" s="99">
        <v>36437.0</v>
      </c>
      <c r="F28" s="99">
        <v>19231.0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170774</v>
      </c>
      <c r="D31" s="99">
        <v>76848.0</v>
      </c>
      <c r="E31" s="99">
        <v>61479.0</v>
      </c>
      <c r="F31" s="99">
        <v>32447.0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334877</v>
      </c>
      <c r="D32" s="99">
        <v>308813.0</v>
      </c>
      <c r="E32" s="99">
        <v>17060.0</v>
      </c>
      <c r="F32" s="99">
        <v>9004.0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254382</v>
      </c>
      <c r="D34" s="99">
        <v>114472.0</v>
      </c>
      <c r="E34" s="99">
        <v>91577.0</v>
      </c>
      <c r="F34" s="99">
        <v>48333.0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215425</v>
      </c>
      <c r="D35" s="99">
        <v>96941.0</v>
      </c>
      <c r="E35" s="99">
        <v>77553.0</v>
      </c>
      <c r="F35" s="99">
        <v>40931.0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7876</v>
      </c>
      <c r="D36" s="99">
        <v>7876.0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82468046</v>
      </c>
      <c r="D40" s="103">
        <f t="shared" si="2"/>
        <v>70599473</v>
      </c>
      <c r="E40" s="103">
        <f t="shared" si="2"/>
        <v>9445009</v>
      </c>
      <c r="F40" s="103">
        <f t="shared" si="2"/>
        <v>2423564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PITTSBURGH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6.3842972E7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2941393.0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6.8712567E7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1325560.0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362734.0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5968026.0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5389306.0</v>
      </c>
      <c r="E12" s="108">
        <f>D11-D12</f>
        <v>578720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7.81462873E8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3.68899101E8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3278971.0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1291404891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1.8283619E7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6845848.0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4.8670865E7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73800332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5.3610854E7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1.163993705E9</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1217604559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1291404891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PITTSBURGH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82468046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170774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82297272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6858106</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66784365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9.738018777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53610854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82468046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6872337.167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7.800963879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1153640945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82468046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6872337.167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167.8673379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177.6053566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39619945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91513611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0.4329404617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7191214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1668859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8860073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82468046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0.1074364367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1200537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7191214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0.1669449692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70599473</v>
      </c>
      <c r="E41" s="164">
        <f t="shared" ref="E41:E44" si="1">D41/$D$44</f>
        <v>0.8560827669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9445009</v>
      </c>
      <c r="E42" s="164">
        <f t="shared" si="1"/>
        <v>0.1145293172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2423564</v>
      </c>
      <c r="E43" s="164">
        <f t="shared" si="1"/>
        <v>0.0293879159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82468046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42802655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2423564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17.66103763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137185226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25129467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5.459137912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1291404891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PITTSBURGH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31863.0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3364573.0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3.7352701E7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8576945.0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40749137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743511.0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743511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2.5962911E7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4.52260777E8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4.39444924E8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12815853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12815853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4476.0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4476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80275888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PITTSBURGH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57979594</v>
      </c>
      <c r="D3" s="99">
        <v>5.7979594E7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1451580</v>
      </c>
      <c r="D4" s="99">
        <v>1451580.0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10000</v>
      </c>
      <c r="D5" s="99">
        <v>10000.0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1812391</v>
      </c>
      <c r="D7" s="99">
        <v>803541.0</v>
      </c>
      <c r="E7" s="99">
        <v>659586.0</v>
      </c>
      <c r="F7" s="99">
        <v>349264.0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5470391</v>
      </c>
      <c r="D9" s="99">
        <v>2432963.0</v>
      </c>
      <c r="E9" s="99">
        <v>1959615.0</v>
      </c>
      <c r="F9" s="99">
        <v>1077813.0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415206</v>
      </c>
      <c r="D10" s="99">
        <v>161650.0</v>
      </c>
      <c r="E10" s="99">
        <v>152902.0</v>
      </c>
      <c r="F10" s="99">
        <v>100654.0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1205382</v>
      </c>
      <c r="D11" s="99">
        <v>519329.0</v>
      </c>
      <c r="E11" s="99">
        <v>433110.0</v>
      </c>
      <c r="F11" s="99">
        <v>252943.0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464458</v>
      </c>
      <c r="D12" s="99">
        <v>204361.0</v>
      </c>
      <c r="E12" s="99">
        <v>167205.0</v>
      </c>
      <c r="F12" s="99">
        <v>92892.0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172984</v>
      </c>
      <c r="D15" s="99">
        <v>82182.0</v>
      </c>
      <c r="E15" s="99">
        <v>58373.0</v>
      </c>
      <c r="F15" s="99">
        <v>32429.0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139431</v>
      </c>
      <c r="D16" s="99">
        <v>61350.0</v>
      </c>
      <c r="E16" s="99">
        <v>50195.0</v>
      </c>
      <c r="F16" s="99">
        <v>27886.0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105100</v>
      </c>
      <c r="D17" s="99">
        <v>70417.0</v>
      </c>
      <c r="E17" s="99">
        <v>34683.0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5886421</v>
      </c>
      <c r="D19" s="99">
        <v>0.0</v>
      </c>
      <c r="E19" s="99">
        <v>5886421.0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1892864</v>
      </c>
      <c r="D20" s="99">
        <v>1595436.0</v>
      </c>
      <c r="E20" s="99">
        <v>178817.0</v>
      </c>
      <c r="F20" s="99">
        <v>118611.0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983375</v>
      </c>
      <c r="D21" s="99">
        <v>703565.0</v>
      </c>
      <c r="E21" s="99">
        <v>179878.0</v>
      </c>
      <c r="F21" s="99">
        <v>99932.0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134471</v>
      </c>
      <c r="D22" s="99">
        <v>60209.0</v>
      </c>
      <c r="E22" s="99">
        <v>47740.0</v>
      </c>
      <c r="F22" s="99">
        <v>26522.0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826000</v>
      </c>
      <c r="D23" s="99">
        <v>376222.0</v>
      </c>
      <c r="E23" s="99">
        <v>289143.0</v>
      </c>
      <c r="F23" s="99">
        <v>160635.0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718928</v>
      </c>
      <c r="D25" s="99">
        <v>319120.0</v>
      </c>
      <c r="E25" s="99">
        <v>257019.0</v>
      </c>
      <c r="F25" s="99">
        <v>142789.0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181227</v>
      </c>
      <c r="D26" s="99">
        <v>80701.0</v>
      </c>
      <c r="E26" s="99">
        <v>64624.0</v>
      </c>
      <c r="F26" s="99">
        <v>35902.0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174831</v>
      </c>
      <c r="D28" s="99">
        <v>96691.0</v>
      </c>
      <c r="E28" s="99">
        <v>50233.0</v>
      </c>
      <c r="F28" s="99">
        <v>27907.0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105702</v>
      </c>
      <c r="D31" s="99">
        <v>46509.0</v>
      </c>
      <c r="E31" s="99">
        <v>38053.0</v>
      </c>
      <c r="F31" s="99">
        <v>21140.0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337947</v>
      </c>
      <c r="D32" s="99">
        <v>310546.0</v>
      </c>
      <c r="E32" s="99">
        <v>17615.0</v>
      </c>
      <c r="F32" s="99">
        <v>9786.0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136</v>
      </c>
      <c r="C34" s="98">
        <f t="shared" si="1"/>
        <v>156571</v>
      </c>
      <c r="D34" s="99">
        <v>74676.0</v>
      </c>
      <c r="E34" s="99">
        <v>52646.0</v>
      </c>
      <c r="F34" s="99">
        <v>29249.0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137078</v>
      </c>
      <c r="D35" s="99">
        <v>60314.0</v>
      </c>
      <c r="E35" s="99">
        <v>49348.0</v>
      </c>
      <c r="F35" s="99">
        <v>27416.0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9392</v>
      </c>
      <c r="D36" s="99">
        <v>9392.0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80771324</v>
      </c>
      <c r="D40" s="103">
        <f t="shared" si="2"/>
        <v>67510348</v>
      </c>
      <c r="E40" s="103">
        <f t="shared" si="2"/>
        <v>10627206</v>
      </c>
      <c r="F40" s="103">
        <f t="shared" si="2"/>
        <v>2633770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PITTSBURGH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8.7265134E7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4055468.0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7.569399E7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2582249.0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266164.0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6314977.0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5495007.0</v>
      </c>
      <c r="E12" s="108">
        <f>D11-D12</f>
        <v>819970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8.49438348E8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3.77255264E8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3278971.0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648386.0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1401303944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1.8484438E7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8270878.0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5.0701985E7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77457301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6.2116825E7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1.261729818E9</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1323846643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1401303944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