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documenttasks+xml" PartName="/xl/documenttasks/documenttask1.xml"/>
  <Override ContentType="application/vnd.ms-excel.person+xml" PartName="/xl/persons/person.xml"/>
  <Override ContentType="application/vnd.ms-excel.threadedcomments+xml" PartName="/xl/threadedComments/threadedComment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tc={f9981c44-4490-4d8c-83d4-a985c2331318}</author>
  </authors>
  <commentList>
    <comment authorId="0" xr:uid="{f9981c44-4490-4d8c-83d4-a985c2331318}" ref="E2">
      <text>
        <t xml:space="preserve">[Threaded comment]
 Your version of Excel allows you to read this threaded comment; however, any edits to it will get removed if the file is opened in a newer version of Excel. Learn more: https://go.microsoft.com/fwlink/?linkid=870924
Comment:
	@sofiabacero.lue@gmail.com this is missing this years activities. Thanks
Assigned to sofiabacero.lue@gmail.com
</t>
      </text>
    </comment>
  </commentList>
</comments>
</file>

<file path=xl/sharedStrings.xml><?xml version="1.0" encoding="utf-8"?>
<sst xmlns="http://schemas.openxmlformats.org/spreadsheetml/2006/main" count="872" uniqueCount="252">
  <si>
    <t>PIKES PEAK COMMUNITY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</si>
  <si>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</si>
  <si>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</si>
  <si>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</si>
  <si>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</si>
  <si>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</si>
  <si>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</si>
  <si>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</si>
  <si>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</si>
  <si>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</si>
  <si>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</si>
  <si>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</si>
  <si>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</si>
  <si>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</si>
  <si>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</si>
  <si>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</si>
  <si>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</si>
  <si>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</si>
  <si>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</si>
  <si>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</si>
  <si>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</si>
  <si>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</si>
  <si>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</si>
  <si>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</si>
  <si>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</si>
  <si>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</si>
  <si>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</si>
  <si>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</si>
  <si>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</si>
  <si>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</si>
  <si>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</si>
  <si>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</si>
  <si>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</si>
  <si>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</si>
  <si>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</si>
  <si>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</si>
  <si>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</si>
  <si>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</si>
  <si>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</si>
  <si>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</si>
  <si>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</si>
  <si>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</si>
  <si>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</si>
  <si>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</si>
  <si>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</si>
  <si>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</si>
  <si>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</si>
  <si>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</si>
  <si>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</si>
  <si>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</si>
  <si>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</si>
  <si>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</si>
  <si>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</si>
  <si>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</si>
  <si>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</si>
  <si>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</si>
  <si>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</si>
  <si>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</si>
  <si>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</si>
  <si>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</si>
  <si>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</si>
  <si>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</si>
  <si>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</si>
  <si>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</si>
  <si>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INCOME</t>
  </si>
  <si>
    <t>MANAGEMENT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</si>
  <si>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</si>
  <si>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</si>
  <si>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</si>
  <si>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</si>
  <si>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</si>
  <si>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</si>
  <si>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</si>
  <si>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</si>
  <si>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</si>
  <si>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</si>
  <si>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</si>
  <si>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</si>
  <si>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</si>
  <si>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</si>
  <si>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</si>
  <si>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</si>
  <si>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</si>
  <si>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</si>
  <si>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</si>
  <si>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</si>
  <si>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</si>
  <si>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</si>
  <si>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</si>
  <si>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</si>
  <si>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</si>
  <si>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</si>
  <si>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</si>
  <si>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</si>
  <si>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</si>
  <si>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</si>
  <si>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</si>
  <si>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</si>
  <si>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</si>
  <si>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</si>
  <si>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</si>
  <si>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</si>
  <si>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</si>
  <si>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</si>
  <si>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</si>
  <si>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</si>
  <si>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</si>
  <si>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</si>
  <si>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</si>
  <si>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</si>
  <si>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</si>
  <si>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</si>
  <si>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</si>
  <si>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</si>
  <si>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</si>
  <si>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</si>
  <si>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</si>
  <si>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</si>
  <si>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</si>
  <si>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</si>
  <si>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</si>
  <si>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</si>
  <si>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</si>
  <si>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</si>
  <si>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</si>
  <si>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</si>
  <si>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</si>
  <si>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</si>
  <si>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</si>
  <si>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</si>
  <si>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</si>
  <si>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</si>
  <si>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</si>
  <si>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</si>
  <si>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</si>
  <si>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</si>
  <si>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PROGRAM EXPENSES</t>
  </si>
  <si>
    <t>MISCELLANEOUS EXPENSES</t>
  </si>
  <si>
    <t>IN-KIND ARTWORK EXPENSE</t>
  </si>
  <si>
    <t>REPAIRS AND MAINTENANCE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</si>
  <si>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</si>
  <si>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</si>
  <si>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</si>
  <si>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</si>
  <si>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</si>
  <si>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</si>
  <si>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</si>
  <si>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</si>
  <si>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</si>
  <si>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</si>
  <si>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</si>
  <si>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</si>
  <si>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</si>
  <si>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</si>
  <si>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</si>
  <si>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</si>
  <si>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</si>
  <si>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</si>
  <si>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</si>
  <si>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</si>
  <si>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</si>
  <si>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</si>
  <si>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</si>
  <si>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</si>
  <si>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</si>
  <si>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</si>
  <si>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</si>
  <si>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</si>
  <si>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</si>
  <si>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</si>
  <si>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</si>
  <si>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</si>
  <si>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</si>
  <si>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</si>
  <si>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</si>
  <si>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</si>
  <si>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</si>
  <si>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</si>
  <si>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</si>
  <si>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</si>
  <si>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</si>
  <si>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</si>
  <si>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</si>
  <si>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</si>
  <si>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</si>
  <si>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</si>
  <si>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</si>
  <si>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</si>
  <si>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</si>
  <si>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</si>
  <si>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</si>
  <si>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</si>
  <si>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</si>
  <si>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</si>
  <si>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</si>
  <si>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</si>
  <si>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</si>
  <si>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</si>
  <si>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</si>
  <si>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</si>
  <si>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</si>
  <si>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</si>
  <si>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</si>
  <si>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</si>
  <si>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</si>
  <si>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</si>
  <si>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</si>
  <si>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</si>
  <si>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</si>
  <si>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</si>
  <si>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</si>
  <si>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</si>
  <si>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</si>
  <si>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</si>
  <si>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</si>
  <si>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</si>
  <si>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</si>
  <si>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</si>
  <si>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</si>
  <si>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</si>
  <si>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</si>
  <si>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</si>
  <si>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</si>
  <si>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</si>
  <si>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</si>
  <si>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</si>
  <si>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</si>
  <si>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</si>
  <si>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</si>
  <si>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</si>
  <si>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</si>
  <si>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</si>
  <si>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</si>
  <si>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</si>
  <si>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</si>
  <si>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</si>
  <si>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</si>
  <si>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</si>
  <si>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</si>
  <si>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</si>
  <si>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</si>
  <si>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</si>
  <si>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</si>
  <si>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PROGRAM EXPENSES</t>
  </si>
  <si>
    <t>MISC. EXPENSES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</si>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</sst>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ocumenttasks/documenttask1.xml><?xml version="1.0" encoding="utf-8"?>
<Tasks xmlns="http://schemas.microsoft.com/office/tasks/2019/documenttasks">
  <Task id="{c164a21d-b3f4-4e49-88ee-c3e6cae0e92a}">
    <Anchor>
      <Comment id="{f9981c44-4490-4d8c-83d4-a985c2331318}"/>
    </Anchor>
    <History>
      <Event time="2026-02-26T22:14:01.00" id="{c6c86793-a9e0-4393-bbd5-ada430772e14}">
        <Attribution userId="placeholder@email.com" userName="Marvin Webb" userProvider="google-sheets"/>
        <Anchor>
          <Comment id="{f9981c44-4490-4d8c-83d4-a985c2331318}"/>
        </Anchor>
        <Create/>
      </Event>
      <Event time="2026-02-26T22:14:01.00" id="{cc35d188-6926-45ae-a956-1d8072079fd8}">
        <Attribution userId="placeholder@email.com" userName="Marvin Webb" userProvider="google-sheets"/>
        <Anchor>
          <Comment id="{f9981c44-4490-4d8c-83d4-a985c2331318}"/>
        </Anchor>
        <Assign userId="sofiabacero.lue@gmail.com" userName="sofiabacero.lue@gmail.com" userProvider="google-sheets"/>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x18tc:person displayName="Marvin Webb" id="{6fdb473f-53ef-43fc-91f9-42a2fda52272}" providerId="google-sheets"/>
  <x18tc:person displayName="sofiabacero.lue@gmail.com" id="{9aedf0de-ae19-4fda-be2c-54c5a981ad12}" userId="sofiabacero.lue@gmail.com" providerId="google-sheets"/>
</x18tc:personList>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E2" dT="2026-02-26T22:14:01.00" personId="{6fdb473f-53ef-43fc-91f9-42a2fda52272}" id="{f9981c44-4490-4d8c-83d4-a985c2331318}" done="1">
    <x18tc:text xml:space="preserve">@sofiabacero.lue@gmail.com this is missing this years activities. Thanks
Assigned to sofiabacero.lue@gmail.com</x18tc:text>
    <x18tc:mentions>
      <x18tc:mention mentionpersonId="{9aedf0de-ae19-4fda-be2c-54c5a981ad12}" mentionId="{59eb25d1-09c4-4072-99c1-b76d5a9e65ec}" startIndex="0" length="26"/>
    </x18tc:mentions>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1.xml"/><Relationship Id="rId2" Type="http://schemas.microsoft.com/office/2017/10/relationships/threadedComment" Target="../threadedComments/threadedComment1.xml"/><Relationship Id="rId3" Type="http://schemas.microsoft.com/office/2019/04/relationships/documenttask" Target="../documenttasks/documenttask1.xml"/><Relationship Id="rId4" Type="http://schemas.openxmlformats.org/officeDocument/2006/relationships/drawing" Target="../drawings/drawing7.xml"/><Relationship Id="rId5"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PIKES PEAK COMMUNITY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20248613</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23019</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20225594</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1685466.167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8365585</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4.963365724</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71001602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20248613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1687384.417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42.07790548</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69026237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20248613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1687384.417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40.90723863</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45.87060436</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10510125</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16984608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0.6188029185</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955093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165077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1120170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20248613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0.05532082617</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92775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955093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0.09713713743</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241</v>
      </c>
      <c r="D41" s="75">
        <f>'Expenses 2023'!D40</f>
        <v>19372375</v>
      </c>
      <c r="E41" s="164">
        <f t="shared" ref="E41:E44" si="1">D41/$D$44</f>
        <v>0.9567260237</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823249</v>
      </c>
      <c r="E42" s="164">
        <f t="shared" si="1"/>
        <v>0.04065705636</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52989</v>
      </c>
      <c r="E43" s="164">
        <f t="shared" si="1"/>
        <v>0.002616919984</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20248613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10510125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52989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198.3454113</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9082801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495327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18.33697941</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78115114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PIKES PEAK COMMUNITY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6273938.0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3978100.0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6273938</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56087.0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45755.0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101842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1923242.0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54114.0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242</v>
      </c>
      <c r="D26" s="50">
        <v>2.8704201E7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2.5896354E7</v>
      </c>
      <c r="E27" s="50">
        <v>1558.0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2807847</v>
      </c>
      <c r="E28" s="75">
        <f t="shared" si="2"/>
        <v>-1558</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2806289</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11159425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PIKES PEAK COMMUNITY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10598005</v>
      </c>
      <c r="D3" s="99">
        <v>1.0598005E7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12500</v>
      </c>
      <c r="D5" s="99">
        <v>12500.0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384170</v>
      </c>
      <c r="D7" s="99">
        <v>192085.0</v>
      </c>
      <c r="E7" s="99">
        <v>192085.0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629304</v>
      </c>
      <c r="D9" s="99">
        <v>317393.0</v>
      </c>
      <c r="E9" s="99">
        <v>311911.0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25358</v>
      </c>
      <c r="D10" s="99">
        <v>12800.0</v>
      </c>
      <c r="E10" s="99">
        <v>12558.0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58762</v>
      </c>
      <c r="D11" s="99">
        <v>29623.0</v>
      </c>
      <c r="E11" s="99">
        <v>29139.0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91763</v>
      </c>
      <c r="D12" s="99">
        <v>46141.0</v>
      </c>
      <c r="E12" s="99">
        <v>45622.0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10819</v>
      </c>
      <c r="D15" s="99">
        <v>0.0</v>
      </c>
      <c r="E15" s="99">
        <v>10819.0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41363</v>
      </c>
      <c r="D16" s="99">
        <v>0.0</v>
      </c>
      <c r="E16" s="99">
        <v>41363.0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328061</v>
      </c>
      <c r="D19" s="99">
        <v>171773.0</v>
      </c>
      <c r="E19" s="99">
        <v>156288.0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51026</v>
      </c>
      <c r="D20" s="99">
        <v>38656.0</v>
      </c>
      <c r="E20" s="99">
        <v>12370.0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26378</v>
      </c>
      <c r="D21" s="99">
        <v>11617.0</v>
      </c>
      <c r="E21" s="99">
        <v>14761.0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40210</v>
      </c>
      <c r="D22" s="99">
        <v>17709.0</v>
      </c>
      <c r="E22" s="99">
        <v>22501.0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80531</v>
      </c>
      <c r="D23" s="99">
        <v>35467.0</v>
      </c>
      <c r="E23" s="99">
        <v>45064.0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135993</v>
      </c>
      <c r="D25" s="99">
        <v>68405.0</v>
      </c>
      <c r="E25" s="99">
        <v>67588.0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5504</v>
      </c>
      <c r="D26" s="99">
        <v>2424.0</v>
      </c>
      <c r="E26" s="99">
        <v>3080.0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13308</v>
      </c>
      <c r="D28" s="99">
        <v>5861.0</v>
      </c>
      <c r="E28" s="99">
        <v>7447.0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8327</v>
      </c>
      <c r="D31" s="99">
        <v>6490.0</v>
      </c>
      <c r="E31" s="99">
        <v>1837.0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22898</v>
      </c>
      <c r="D32" s="99">
        <v>10085.0</v>
      </c>
      <c r="E32" s="99">
        <v>12813.0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243</v>
      </c>
      <c r="C34" s="98">
        <f t="shared" si="1"/>
        <v>175588</v>
      </c>
      <c r="D34" s="99">
        <v>111696.0</v>
      </c>
      <c r="E34" s="99">
        <v>63892.0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244</v>
      </c>
      <c r="C35" s="98">
        <f t="shared" si="1"/>
        <v>31557</v>
      </c>
      <c r="D35" s="99">
        <v>13898.0</v>
      </c>
      <c r="E35" s="99">
        <v>17659.0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4959</v>
      </c>
      <c r="D36" s="99">
        <v>2184.0</v>
      </c>
      <c r="E36" s="99">
        <v>2775.0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12776384</v>
      </c>
      <c r="D40" s="103">
        <f t="shared" si="2"/>
        <v>11704812</v>
      </c>
      <c r="E40" s="103">
        <f t="shared" si="2"/>
        <v>1071572</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PIKES PEAK COMMUNITY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6992983.0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2063024.0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58824.0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9429.0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654689.0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111303.0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420069.0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15726.0</v>
      </c>
      <c r="E12" s="108">
        <f>D11-D12</f>
        <v>404343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7.4282176E7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84576771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35493.0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910000.0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1.1590464E7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12535957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7.2040814E7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72040814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84576771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PIKES PEAK COMMUNITY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12776384</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8327</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12768057</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1064004.75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9056007</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8.511246778</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72040814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12776384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1064698.667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67.66310155</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74282176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12776384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1064698.667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69.76826244</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78.27950922</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6273938</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11159425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0.5622097913</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1013474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175883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1189357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12776384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0.09309026717</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84120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1013474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0.08300163596</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245</v>
      </c>
      <c r="D41" s="75">
        <f>'Expenses 2024'!D40</f>
        <v>11704812</v>
      </c>
      <c r="E41" s="164">
        <f t="shared" ref="E41:E44" si="1">D41/$D$44</f>
        <v>0.9161286949</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1071572</v>
      </c>
      <c r="E42" s="164">
        <f t="shared" si="1"/>
        <v>0.08387130506</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12776384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6273938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t="str">
        <f>if(D48=0, "$0",D47/D48)</f>
        <v>$0</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9890252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945493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10.460418</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84576771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PIKES PEAK COMMUNITY FOUNDATION</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183</v>
      </c>
      <c r="D5" s="176">
        <f>'Ratios 2022'!D8</f>
        <v>9.197216334</v>
      </c>
      <c r="E5" s="176">
        <f>'Ratios 2023'!D8</f>
        <v>4.963365724</v>
      </c>
      <c r="F5" s="176">
        <f>'Ratios 2024'!D8</f>
        <v>8.511246778</v>
      </c>
      <c r="G5" s="176">
        <f>average(D5:F5)</f>
        <v>7.557276278</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191</v>
      </c>
      <c r="D10" s="148">
        <f>'Ratios 2022'!D14</f>
        <v>65.93196814</v>
      </c>
      <c r="E10" s="148">
        <f>'Ratios 2023'!D14</f>
        <v>42.07790548</v>
      </c>
      <c r="F10" s="148">
        <f>'Ratios 2024'!D14</f>
        <v>67.66310155</v>
      </c>
      <c r="G10" s="176">
        <f>average(D10:F10)</f>
        <v>58.55765839</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53.01659898</v>
      </c>
      <c r="E15" s="179">
        <f>'Ratios 2023'!D20</f>
        <v>40.90723863</v>
      </c>
      <c r="F15" s="179">
        <f>'Ratios 2024'!D20</f>
        <v>69.76826244</v>
      </c>
      <c r="G15" s="176">
        <f>average(D15:F15)</f>
        <v>54.56403335</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0.9345624569</v>
      </c>
      <c r="E20" s="162">
        <f>'Ratios 2023'!D26</f>
        <v>0.6188029185</v>
      </c>
      <c r="F20" s="162">
        <f>'Ratios 2024'!D26</f>
        <v>0.5622097913</v>
      </c>
      <c r="G20" s="180">
        <f>average(D20:F20)</f>
        <v>0.7051917222</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0.09961668081</v>
      </c>
      <c r="E25" s="162">
        <f>'Ratios 2023'!D33</f>
        <v>0.05532082617</v>
      </c>
      <c r="F25" s="162">
        <f>'Ratios 2024'!D33</f>
        <v>0.09309026717</v>
      </c>
      <c r="G25" s="180">
        <f>average(D25:F25)</f>
        <v>0.08267592472</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0.07978060135</v>
      </c>
      <c r="E30" s="162">
        <f>'Ratios 2023'!D38</f>
        <v>0.09713713743</v>
      </c>
      <c r="F30" s="162">
        <f>'Ratios 2024'!D38</f>
        <v>0.08300163596</v>
      </c>
      <c r="G30" s="180">
        <f>average(D30:F30)</f>
        <v>0.08663979158</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0.9335403297</v>
      </c>
      <c r="E35" s="162">
        <f>'Ratios 2023'!E41</f>
        <v>0.9567260237</v>
      </c>
      <c r="F35" s="162">
        <f>'Ratios 2024'!E41</f>
        <v>0.9161286949</v>
      </c>
      <c r="G35" s="180">
        <f t="shared" ref="G35:G37" si="1">average(D35:F35)</f>
        <v>0.9354650161</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0.06645967033</v>
      </c>
      <c r="E36" s="162">
        <f>'Ratios 2023'!E42</f>
        <v>0.04065705636</v>
      </c>
      <c r="F36" s="162">
        <f>'Ratios 2024'!E42</f>
        <v>0.08387130506</v>
      </c>
      <c r="G36" s="180">
        <f t="shared" si="1"/>
        <v>0.06366267725</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v>
      </c>
      <c r="E37" s="162">
        <f>'Ratios 2023'!E43</f>
        <v>0.002616919984</v>
      </c>
      <c r="F37" s="162">
        <f>'Ratios 2024'!E43</f>
        <v>0</v>
      </c>
      <c r="G37" s="180">
        <f t="shared" si="1"/>
        <v>0.0008723066612</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226</v>
      </c>
      <c r="D42" s="165" t="str">
        <f>'Ratios 2022'!D49</f>
        <v>$0</v>
      </c>
      <c r="E42" s="165">
        <f>'Ratios 2023'!D49</f>
        <v>198.3454113</v>
      </c>
      <c r="F42" s="165" t="str">
        <f>'Ratios 2024'!D49</f>
        <v>$0</v>
      </c>
      <c r="G42" s="182">
        <f>average(D42:F42)</f>
        <v>198.3454113</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28.0996482</v>
      </c>
      <c r="E47" s="148">
        <f>'Ratios 2023'!D54</f>
        <v>18.33697941</v>
      </c>
      <c r="F47" s="148">
        <f>'Ratios 2024'!D54</f>
        <v>10.460418</v>
      </c>
      <c r="G47" s="176">
        <f>average(D47:F47)</f>
        <v>18.96568187</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PIKES PEAK COMMUNITY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PIKES PEAK COMMUNITY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2552.0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1.6139617E7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6131376.0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16142169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75405.0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46220.0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121625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1473721.0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166804.0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155758.0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155758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155758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1.3362654E7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1.4170027E7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-807373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-807373</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17000.0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17000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17269704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PIKES PEAK COMMUNITY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10658928</v>
      </c>
      <c r="D3" s="99">
        <v>1.0658928E7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48220</v>
      </c>
      <c r="D4" s="99">
        <v>48220.0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377986</v>
      </c>
      <c r="D7" s="99">
        <v>195862.0</v>
      </c>
      <c r="E7" s="99">
        <v>182124.0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750371</v>
      </c>
      <c r="D9" s="99">
        <v>388797.0</v>
      </c>
      <c r="E9" s="99">
        <v>361574.0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32818</v>
      </c>
      <c r="D10" s="99">
        <v>17005.0</v>
      </c>
      <c r="E10" s="99">
        <v>15813.0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57203</v>
      </c>
      <c r="D11" s="99">
        <v>29639.0</v>
      </c>
      <c r="E11" s="99">
        <v>27564.0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85228</v>
      </c>
      <c r="D12" s="99">
        <v>44161.0</v>
      </c>
      <c r="E12" s="99">
        <v>41067.0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13711</v>
      </c>
      <c r="D15" s="99">
        <v>0.0</v>
      </c>
      <c r="E15" s="99">
        <v>13711.0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30071</v>
      </c>
      <c r="D16" s="99">
        <v>0.0</v>
      </c>
      <c r="E16" s="99">
        <v>30071.0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261045</v>
      </c>
      <c r="D19" s="99">
        <v>234940.0</v>
      </c>
      <c r="E19" s="99">
        <v>26105.0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15261</v>
      </c>
      <c r="D20" s="99">
        <v>7996.0</v>
      </c>
      <c r="E20" s="99">
        <v>7265.0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25007</v>
      </c>
      <c r="D21" s="99">
        <v>13102.0</v>
      </c>
      <c r="E21" s="99">
        <v>11905.0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72983</v>
      </c>
      <c r="D22" s="99">
        <v>38238.0</v>
      </c>
      <c r="E22" s="99">
        <v>34745.0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74518</v>
      </c>
      <c r="D23" s="99">
        <v>39042.0</v>
      </c>
      <c r="E23" s="99">
        <v>35476.0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97033</v>
      </c>
      <c r="D25" s="99">
        <v>53969.0</v>
      </c>
      <c r="E25" s="99">
        <v>43064.0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5199</v>
      </c>
      <c r="D26" s="99">
        <v>2724.0</v>
      </c>
      <c r="E26" s="99">
        <v>2475.0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14983</v>
      </c>
      <c r="D28" s="99">
        <v>7850.0</v>
      </c>
      <c r="E28" s="99">
        <v>7133.0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-4892</v>
      </c>
      <c r="D29" s="99">
        <v>-4892.0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23019</v>
      </c>
      <c r="D31" s="99">
        <v>11957.0</v>
      </c>
      <c r="E31" s="99">
        <v>11062.0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12986</v>
      </c>
      <c r="D32" s="99">
        <v>6804.0</v>
      </c>
      <c r="E32" s="99">
        <v>6182.0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382903</v>
      </c>
      <c r="D34" s="99">
        <v>382903.0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25983</v>
      </c>
      <c r="D35" s="99">
        <v>13613.0</v>
      </c>
      <c r="E35" s="99">
        <v>12370.0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25500</v>
      </c>
      <c r="D36" s="99">
        <v>25500.0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158</v>
      </c>
      <c r="D37" s="99">
        <v>158.0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13086222</v>
      </c>
      <c r="D40" s="103">
        <f t="shared" si="2"/>
        <v>12216516</v>
      </c>
      <c r="E40" s="103">
        <f t="shared" si="2"/>
        <v>869706</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PIKES PEAK COMMUNITY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4624007.0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5388085.0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-117543.0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-25827.0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876849.0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53461.0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4430711.0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228773.0</v>
      </c>
      <c r="E12" s="108">
        <f>D11-D12</f>
        <v>4201938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5.7815582E7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6062000.0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78878552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-93898.0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154250.0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323960.0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6234356.0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6618668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7.1900031E7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359853.0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72259884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78878552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PIKES PEAK COMMUNITY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13086222</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23019</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13063203</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1088600.25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10012092</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9.197216334</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71900031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13086222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1090518.5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65.93196814</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57815582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13086222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1090518.5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53.01659898</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62.21381532</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16139617</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17269704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0.9345624569</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1128357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175249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1303606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13086222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0.09961668081</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90021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1128357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0.07978060135</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12216516</v>
      </c>
      <c r="E41" s="164">
        <f t="shared" ref="E41:E44" si="1">D41/$D$44</f>
        <v>0.9335403297</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869706</v>
      </c>
      <c r="E42" s="164">
        <f t="shared" si="1"/>
        <v>0.06645967033</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13086222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16142169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t="str">
        <f>if(D48=0, "$0",D47/D48)</f>
        <v>$0</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10799032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384312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28.0996482</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78878552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PIKES PEAK COMMUNITY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1.0510125E7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1290333.0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10510125</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109775.0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89203.0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198978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2101900.0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107302.0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323960.0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323960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323960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7.16088E7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6.7874207E7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3734593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3734593</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7750.0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7750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16984608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4"/>
  <legacyDrawing r:id="rId5"/>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PIKES PEAK COMMUNITY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18264101</v>
      </c>
      <c r="D3" s="99">
        <v>1.8264101E7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57330</v>
      </c>
      <c r="D4" s="99">
        <v>57330.0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388050</v>
      </c>
      <c r="D7" s="99">
        <v>187545.0</v>
      </c>
      <c r="E7" s="99">
        <v>186973.0</v>
      </c>
      <c r="F7" s="99">
        <v>13532.0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567043</v>
      </c>
      <c r="D9" s="99">
        <v>274031.0</v>
      </c>
      <c r="E9" s="99">
        <v>273238.0</v>
      </c>
      <c r="F9" s="99">
        <v>19774.0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27817</v>
      </c>
      <c r="D10" s="99">
        <v>13443.0</v>
      </c>
      <c r="E10" s="99">
        <v>13404.0</v>
      </c>
      <c r="F10" s="99">
        <v>970.0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64958</v>
      </c>
      <c r="D11" s="99">
        <v>31392.0</v>
      </c>
      <c r="E11" s="99">
        <v>31300.0</v>
      </c>
      <c r="F11" s="99">
        <v>2266.0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72302</v>
      </c>
      <c r="D12" s="99">
        <v>34942.0</v>
      </c>
      <c r="E12" s="99">
        <v>34839.0</v>
      </c>
      <c r="F12" s="99">
        <v>2521.0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28356</v>
      </c>
      <c r="D15" s="99">
        <v>0.0</v>
      </c>
      <c r="E15" s="99">
        <v>28356.0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36329</v>
      </c>
      <c r="D16" s="99">
        <v>0.0</v>
      </c>
      <c r="E16" s="99">
        <v>36329.0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302129</v>
      </c>
      <c r="D19" s="99">
        <v>289665.0</v>
      </c>
      <c r="E19" s="99">
        <v>12464.0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115998</v>
      </c>
      <c r="D20" s="99">
        <v>57143.0</v>
      </c>
      <c r="E20" s="99">
        <v>55224.0</v>
      </c>
      <c r="F20" s="99">
        <v>3631.0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80370</v>
      </c>
      <c r="D21" s="99">
        <v>39592.0</v>
      </c>
      <c r="E21" s="99">
        <v>38262.0</v>
      </c>
      <c r="F21" s="99">
        <v>2516.0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49624</v>
      </c>
      <c r="D22" s="99">
        <v>24446.0</v>
      </c>
      <c r="E22" s="99">
        <v>23623.0</v>
      </c>
      <c r="F22" s="99">
        <v>1555.0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89871</v>
      </c>
      <c r="D25" s="99">
        <v>47084.0</v>
      </c>
      <c r="E25" s="99">
        <v>39886.0</v>
      </c>
      <c r="F25" s="99">
        <v>2901.0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745</v>
      </c>
      <c r="D26" s="99">
        <v>367.0</v>
      </c>
      <c r="E26" s="99">
        <v>355.0</v>
      </c>
      <c r="F26" s="99">
        <v>23.0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9991</v>
      </c>
      <c r="D28" s="99">
        <v>4922.0</v>
      </c>
      <c r="E28" s="99">
        <v>4756.0</v>
      </c>
      <c r="F28" s="99">
        <v>313.0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23019</v>
      </c>
      <c r="D31" s="99">
        <v>11152.0</v>
      </c>
      <c r="E31" s="99">
        <v>11062.0</v>
      </c>
      <c r="F31" s="99">
        <v>805.0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29981</v>
      </c>
      <c r="D32" s="99">
        <v>14769.0</v>
      </c>
      <c r="E32" s="99">
        <v>14273.0</v>
      </c>
      <c r="F32" s="99">
        <v>939.0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39409</v>
      </c>
      <c r="D34" s="99">
        <v>19414.0</v>
      </c>
      <c r="E34" s="99">
        <v>18761.0</v>
      </c>
      <c r="F34" s="99">
        <v>1234.0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888</v>
      </c>
      <c r="D35" s="99">
        <v>888.0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302</v>
      </c>
      <c r="D36" s="99">
        <v>149.0</v>
      </c>
      <c r="E36" s="99">
        <v>144.0</v>
      </c>
      <c r="F36" s="99">
        <v>9.0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20248613</v>
      </c>
      <c r="D40" s="103">
        <f t="shared" si="2"/>
        <v>19372375</v>
      </c>
      <c r="E40" s="103">
        <f t="shared" si="2"/>
        <v>823249</v>
      </c>
      <c r="F40" s="103">
        <f t="shared" si="2"/>
        <v>52989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PIKES PEAK COMMUNITY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4576663.0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3788922.0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170747.0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583.0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461605.0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84281.0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18695.0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12619.0</v>
      </c>
      <c r="E12" s="108">
        <f>D11-D12</f>
        <v>6076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6.9026237E7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78115114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51254.0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444073.0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6284616.0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6779943</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7.1001602E7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333569.0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71335171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78115114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