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<sst xmlns="http://schemas.openxmlformats.org/spreadsheetml/2006/main" count="866" uniqueCount="252">
  <si>
    <t>USA FOR UNHCR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</si>
  <si>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</si>
  <si>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</si>
  <si>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</si>
  <si>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</si>
  <si>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</si>
  <si>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</si>
  <si>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</si>
  <si>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</si>
  <si>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</si>
  <si>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</si>
  <si>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</si>
  <si>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</si>
  <si>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</si>
  <si>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</si>
  <si>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</si>
  <si>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</si>
  <si>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</si>
  <si>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</si>
  <si>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</si>
  <si>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</si>
  <si>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</si>
  <si>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</si>
  <si>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</si>
  <si>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</si>
  <si>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</si>
  <si>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</si>
  <si>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</si>
  <si>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</si>
  <si>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</si>
  <si>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</si>
  <si>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</si>
  <si>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</si>
  <si>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</si>
  <si>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</si>
  <si>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</si>
  <si>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</si>
  <si>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</si>
  <si>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</si>
  <si>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</si>
  <si>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</si>
  <si>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</si>
  <si>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</si>
  <si>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</si>
  <si>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</si>
  <si>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</si>
  <si>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</si>
  <si>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</si>
  <si>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</si>
  <si>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</si>
  <si>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</si>
  <si>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</si>
  <si>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</si>
  <si>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</si>
  <si>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</si>
  <si>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</si>
  <si>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</si>
  <si>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</si>
  <si>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</si>
  <si>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</si>
  <si>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</si>
  <si>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</si>
  <si>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</si>
  <si>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</si>
  <si>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</si>
  <si>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</si>
  <si>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</si>
  <si>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</si>
  <si>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</si>
  <si>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</si>
  <si>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</si>
  <si>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</si>
  <si>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</si>
  <si>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</si>
  <si>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</si>
  <si>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</si>
  <si>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</si>
  <si>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</si>
  <si>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</si>
  <si>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</si>
  <si>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</si>
  <si>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</si>
  <si>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</si>
  <si>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</si>
  <si>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</si>
  <si>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</si>
  <si>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</si>
  <si>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</si>
  <si>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</si>
  <si>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</si>
  <si>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</si>
  <si>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</si>
  <si>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</si>
  <si>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</si>
  <si>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</si>
  <si>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</si>
  <si>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</si>
  <si>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</si>
  <si>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</si>
  <si>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</si>
  <si>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</si>
  <si>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</si>
  <si>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</si>
  <si>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</si>
  <si>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</si>
  <si>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</si>
  <si>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</si>
  <si>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</si>
  <si>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</si>
  <si>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</si>
  <si>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</si>
  <si>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</si>
  <si>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</si>
  <si>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</si>
  <si>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</si>
  <si>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</si>
  <si>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</si>
  <si>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</si>
  <si>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</si>
  <si>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</si>
  <si>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</si>
  <si>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</si>
  <si>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</si>
  <si>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</si>
  <si>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</si>
  <si>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</si>
  <si>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</si>
  <si>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</si>
  <si>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</si>
  <si>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</si>
  <si>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</si>
  <si>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</si>
  <si>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</si>
  <si>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GIK PROCESSING SERVICES</t>
  </si>
  <si>
    <t>C.C. PROCESSING FEES</t>
  </si>
  <si>
    <t>BAD DEBT EXPENSE</t>
  </si>
  <si>
    <t>LICENSES &amp; PERMITS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</si>
  <si>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</si>
  <si>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</si>
  <si>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</si>
  <si>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</si>
  <si>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</si>
  <si>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</si>
  <si>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</si>
  <si>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</si>
  <si>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</si>
  <si>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</si>
  <si>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</si>
  <si>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</si>
  <si>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</si>
  <si>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</si>
  <si>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</si>
  <si>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</si>
  <si>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</si>
  <si>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</si>
  <si>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</si>
  <si>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</si>
  <si>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</si>
  <si>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</si>
  <si>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</si>
  <si>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</si>
  <si>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</si>
  <si>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</si>
  <si>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</si>
  <si>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</si>
  <si>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</si>
  <si>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</si>
  <si>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</si>
  <si>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</si>
  <si>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</si>
  <si>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</si>
  <si>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</si>
  <si>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</si>
  <si>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</si>
  <si>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</si>
  <si>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</si>
  <si>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</si>
  <si>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</si>
  <si>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</si>
  <si>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</si>
  <si>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</si>
  <si>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</si>
  <si>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</si>
  <si>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</si>
  <si>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</si>
  <si>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</si>
  <si>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</si>
  <si>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</si>
  <si>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</si>
  <si>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</si>
  <si>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</si>
  <si>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</si>
  <si>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</si>
  <si>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</si>
  <si>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</si>
  <si>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</si>
  <si>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</si>
  <si>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</si>
  <si>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</si>
  <si>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</si>
  <si>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</si>
  <si>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</si>
  <si>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</si>
  <si>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</si>
  <si>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</si>
  <si>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</si>
  <si>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</si>
  <si>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</si>
  <si>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</si>
  <si>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</si>
  <si>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</si>
  <si>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</si>
  <si>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</si>
  <si>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</si>
  <si>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</si>
  <si>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</si>
  <si>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</si>
  <si>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</si>
  <si>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</si>
  <si>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</si>
  <si>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</si>
  <si>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</si>
  <si>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</si>
  <si>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</si>
  <si>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</si>
  <si>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</si>
  <si>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</si>
  <si>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</si>
  <si>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</si>
  <si>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</si>
  <si>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</si>
  <si>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</si>
  <si>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</si>
  <si>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</si>
  <si>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</si>
  <si>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</si>
  <si>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</si>
  <si>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</si>
  <si>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PRINTING AND PRODUCTION</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</si>
  <si>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</si>
  <si>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</si>
  <si>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Printing and Production</t>
  </si>
  <si>
    <t>C.C. Processing Fees</t>
  </si>
  <si>
    <t>GIK Processing Services</t>
  </si>
  <si>
    <t>Licenses &amp; Permits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</si>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</sst>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USA FOR UNHCR</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146362750</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298667</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146064083</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12172006.92</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20112583</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1.652363751</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19126518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146362750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12196895.83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1.568146376</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6978471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146362750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12196895.83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0.5721513978</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2.224515148</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146169149</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147651730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0.9899589324</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9842492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2446420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12288912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146362750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0.08396201902</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1753498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9842492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0.1781558979</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239</v>
      </c>
      <c r="D41" s="75">
        <f>'Expenses 2023'!D40</f>
        <v>117059896</v>
      </c>
      <c r="E41" s="164">
        <f t="shared" ref="E41:E44" si="1">D41/$D$44</f>
        <v>0.7997929528</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6048792</v>
      </c>
      <c r="E42" s="164">
        <f t="shared" si="1"/>
        <v>0.04132740059</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23254062</v>
      </c>
      <c r="E43" s="164">
        <f t="shared" si="1"/>
        <v>0.1588796466</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146362750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147175646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23254062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6.329029569</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31845227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8456026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3.765980261</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42709082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USA FOR UNHCR</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742455.0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8.6225305E7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5847685.0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86967760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967943.0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240</v>
      </c>
      <c r="D26" s="50">
        <v>8.4819713E7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8.479509E7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24623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24623</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87960326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USA FOR UNHCR</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2607501</v>
      </c>
      <c r="D3" s="99">
        <v>2607501.0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46667713</v>
      </c>
      <c r="D5" s="99">
        <v>4.6667713E7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902813</v>
      </c>
      <c r="D7" s="99">
        <v>0.0</v>
      </c>
      <c r="E7" s="99">
        <v>902813.0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10324652</v>
      </c>
      <c r="D9" s="99">
        <v>2369010.0</v>
      </c>
      <c r="E9" s="99">
        <v>2093298.0</v>
      </c>
      <c r="F9" s="99">
        <v>5862344.0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679563</v>
      </c>
      <c r="D10" s="99">
        <v>154160.0</v>
      </c>
      <c r="E10" s="99">
        <v>130216.0</v>
      </c>
      <c r="F10" s="99">
        <v>395187.0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1362483</v>
      </c>
      <c r="D11" s="99">
        <v>303573.0</v>
      </c>
      <c r="E11" s="99">
        <v>280707.0</v>
      </c>
      <c r="F11" s="99">
        <v>778203.0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795138</v>
      </c>
      <c r="D12" s="99">
        <v>168639.0</v>
      </c>
      <c r="E12" s="99">
        <v>194196.0</v>
      </c>
      <c r="F12" s="99">
        <v>432303.0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86545</v>
      </c>
      <c r="D15" s="99">
        <v>0.0</v>
      </c>
      <c r="E15" s="99">
        <v>86545.0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53872</v>
      </c>
      <c r="D16" s="99">
        <v>0.0</v>
      </c>
      <c r="E16" s="99">
        <v>53872.0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1120913</v>
      </c>
      <c r="D18" s="99">
        <v>0.0</v>
      </c>
      <c r="E18" s="99">
        <v>0.0</v>
      </c>
      <c r="F18" s="99">
        <v>1120913.0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4502804</v>
      </c>
      <c r="D20" s="99">
        <v>277178.0</v>
      </c>
      <c r="E20" s="99">
        <v>442841.0</v>
      </c>
      <c r="F20" s="99">
        <v>3782785.0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5773986</v>
      </c>
      <c r="D21" s="99">
        <v>47542.0</v>
      </c>
      <c r="E21" s="99">
        <v>90.0</v>
      </c>
      <c r="F21" s="99">
        <v>5726354.0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234299</v>
      </c>
      <c r="D22" s="99">
        <v>2479.0</v>
      </c>
      <c r="E22" s="99">
        <v>164982.0</v>
      </c>
      <c r="F22" s="99">
        <v>66838.0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947138</v>
      </c>
      <c r="D23" s="99">
        <v>12972.0</v>
      </c>
      <c r="E23" s="99">
        <v>239266.0</v>
      </c>
      <c r="F23" s="99">
        <v>694900.0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640306</v>
      </c>
      <c r="D24" s="99">
        <v>0.0</v>
      </c>
      <c r="E24" s="99">
        <v>0.0</v>
      </c>
      <c r="F24" s="99">
        <v>640306.0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832847</v>
      </c>
      <c r="D25" s="99">
        <v>173761.0</v>
      </c>
      <c r="E25" s="99">
        <v>168015.0</v>
      </c>
      <c r="F25" s="99">
        <v>491071.0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611148</v>
      </c>
      <c r="D26" s="99">
        <v>98833.0</v>
      </c>
      <c r="E26" s="99">
        <v>228378.0</v>
      </c>
      <c r="F26" s="99">
        <v>283937.0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565803</v>
      </c>
      <c r="D28" s="99">
        <v>91500.0</v>
      </c>
      <c r="E28" s="99">
        <v>211433.0</v>
      </c>
      <c r="F28" s="99">
        <v>262870.0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174222</v>
      </c>
      <c r="D31" s="99">
        <v>37330.0</v>
      </c>
      <c r="E31" s="99">
        <v>39465.0</v>
      </c>
      <c r="F31" s="99">
        <v>97427.0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66654</v>
      </c>
      <c r="D32" s="99">
        <v>13655.0</v>
      </c>
      <c r="E32" s="99">
        <v>14713.0</v>
      </c>
      <c r="F32" s="99">
        <v>38286.0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241</v>
      </c>
      <c r="C34" s="98">
        <f t="shared" si="1"/>
        <v>4330618</v>
      </c>
      <c r="D34" s="99">
        <v>49033.0</v>
      </c>
      <c r="E34" s="99">
        <v>37975.0</v>
      </c>
      <c r="F34" s="99">
        <v>4243610.0</v>
      </c>
      <c r="G34" s="43"/>
      <c r="H34" s="43"/>
      <c r="I34" s="43"/>
      <c r="J34" s="43"/>
      <c r="K34" s="43"/>
      <c r="L34" s="43"/>
      <c r="M34" s="43"/>
      <c r="N34" s="43"/>
      <c r="O34" s="43"/>
      <c r="P34" s="43"/>
      <c r="Q34" s="43"/>
      <c r="R34" s="43"/>
      <c r="S34" s="43"/>
      <c r="T34" s="43"/>
      <c r="U34" s="43"/>
      <c r="V34" s="43"/>
      <c r="W34" s="43"/>
      <c r="X34" s="43"/>
      <c r="Y34" s="43"/>
      <c r="Z34" s="43"/>
    </row>
    <row r="35">
      <c r="A35" s="45" t="s">
        <v>48</v>
      </c>
      <c r="B35" s="102" t="s">
        <v>242</v>
      </c>
      <c r="C35" s="98">
        <f t="shared" si="1"/>
        <v>673885</v>
      </c>
      <c r="D35" s="99">
        <v>15.0</v>
      </c>
      <c r="E35" s="99">
        <v>52074.0</v>
      </c>
      <c r="F35" s="99">
        <v>621796.0</v>
      </c>
      <c r="G35" s="43"/>
      <c r="H35" s="43"/>
      <c r="I35" s="43"/>
      <c r="J35" s="43"/>
      <c r="K35" s="43"/>
      <c r="L35" s="43"/>
      <c r="M35" s="43"/>
      <c r="N35" s="43"/>
      <c r="O35" s="43"/>
      <c r="P35" s="43"/>
      <c r="Q35" s="43"/>
      <c r="R35" s="43"/>
      <c r="S35" s="43"/>
      <c r="T35" s="43"/>
      <c r="U35" s="43"/>
      <c r="V35" s="43"/>
      <c r="W35" s="43"/>
      <c r="X35" s="43"/>
      <c r="Y35" s="43"/>
      <c r="Z35" s="43"/>
    </row>
    <row r="36">
      <c r="A36" s="45" t="s">
        <v>50</v>
      </c>
      <c r="B36" s="102" t="s">
        <v>243</v>
      </c>
      <c r="C36" s="98">
        <f t="shared" si="1"/>
        <v>466352</v>
      </c>
      <c r="D36" s="99">
        <v>466352.0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244</v>
      </c>
      <c r="C37" s="98">
        <f t="shared" si="1"/>
        <v>386015</v>
      </c>
      <c r="D37" s="99">
        <v>25219.0</v>
      </c>
      <c r="E37" s="99">
        <v>119163.0</v>
      </c>
      <c r="F37" s="99">
        <v>241633.0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699404</v>
      </c>
      <c r="D38" s="99">
        <v>155330.0</v>
      </c>
      <c r="E38" s="99">
        <v>381619.0</v>
      </c>
      <c r="F38" s="99">
        <v>162455.0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85506674</v>
      </c>
      <c r="D40" s="103">
        <f t="shared" si="2"/>
        <v>53721795</v>
      </c>
      <c r="E40" s="103">
        <f t="shared" si="2"/>
        <v>5841661</v>
      </c>
      <c r="F40" s="103">
        <f t="shared" si="2"/>
        <v>25943218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USA FOR UNHCR</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457436.0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2.4574478E7</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6993548.0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4128408.0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305503.0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1221273.0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1221273.0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6977032.0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3151661.0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46588066</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3676647.0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4128408.0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1.5385027E7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23190082</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1.962485E7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3773134.0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23397984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46588066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USA FOR UNHCR</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85506674</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174222</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85332452</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7111037.667</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25031914</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3.520149263</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19624850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85506674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7125556.167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2.754149928</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6977032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85506674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7125556.167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0.97915613</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4.499305393</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86225305</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87960326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0.9802749594</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11227465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2837184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14064649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85506674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0.1644859792</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2042046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11227465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0.1818795249</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245</v>
      </c>
      <c r="D41" s="75">
        <f>'Expenses 2024'!D40</f>
        <v>53721795</v>
      </c>
      <c r="E41" s="164">
        <f t="shared" ref="E41:E44" si="1">D41/$D$44</f>
        <v>0.6282760454</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5841661</v>
      </c>
      <c r="E42" s="164">
        <f t="shared" si="1"/>
        <v>0.06831818765</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25943218</v>
      </c>
      <c r="E43" s="164">
        <f t="shared" si="1"/>
        <v>0.3034057669</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85506674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86967760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25943218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3.352234869</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36459373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7805055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4.67125126</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46588066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USA FOR UNHCR</v>
      </c>
      <c r="B1" s="2" t="s">
        <v>246</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8"/>
      <c r="B5" s="49"/>
      <c r="C5" s="147" t="s">
        <v>180</v>
      </c>
      <c r="D5" s="176">
        <f>'Ratios 2022'!D8</f>
        <v>1.668290563</v>
      </c>
      <c r="E5" s="176">
        <f>'Ratios 2023'!D8</f>
        <v>1.652363751</v>
      </c>
      <c r="F5" s="176">
        <f>'Ratios 2024'!D8</f>
        <v>3.520149263</v>
      </c>
      <c r="G5" s="176">
        <f>average(D5:F5)</f>
        <v>2.280267859</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8"/>
      <c r="B10" s="49"/>
      <c r="C10" s="147" t="s">
        <v>188</v>
      </c>
      <c r="D10" s="148">
        <f>'Ratios 2022'!D14</f>
        <v>0.9358274268</v>
      </c>
      <c r="E10" s="148">
        <f>'Ratios 2023'!D14</f>
        <v>1.568146376</v>
      </c>
      <c r="F10" s="148">
        <f>'Ratios 2024'!D14</f>
        <v>2.754149928</v>
      </c>
      <c r="G10" s="176">
        <f>average(D10:F10)</f>
        <v>1.75270791</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0</v>
      </c>
      <c r="E15" s="179">
        <f>'Ratios 2023'!D20</f>
        <v>0.5721513978</v>
      </c>
      <c r="F15" s="179">
        <f>'Ratios 2024'!D20</f>
        <v>0.97915613</v>
      </c>
      <c r="G15" s="176">
        <f>average(D15:F15)</f>
        <v>0.5171025093</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0.960039955</v>
      </c>
      <c r="E20" s="162">
        <f>'Ratios 2023'!D26</f>
        <v>0.9899589324</v>
      </c>
      <c r="F20" s="162">
        <f>'Ratios 2024'!D26</f>
        <v>0.9802749594</v>
      </c>
      <c r="G20" s="180">
        <f>average(D20:F20)</f>
        <v>0.9767579489</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0.04252685677</v>
      </c>
      <c r="E25" s="162">
        <f>'Ratios 2023'!D33</f>
        <v>0.08396201902</v>
      </c>
      <c r="F25" s="162">
        <f>'Ratios 2024'!D33</f>
        <v>0.1644859792</v>
      </c>
      <c r="G25" s="180">
        <f>average(D25:F25)</f>
        <v>0.09699161833</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2022'!D38</f>
        <v>0.1635760529</v>
      </c>
      <c r="E30" s="162">
        <f>'Ratios 2023'!D38</f>
        <v>0.1781558979</v>
      </c>
      <c r="F30" s="162">
        <f>'Ratios 2024'!D38</f>
        <v>0.1818795249</v>
      </c>
      <c r="G30" s="180">
        <f>average(D30:F30)</f>
        <v>0.1745371586</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8"/>
      <c r="B35" s="49"/>
      <c r="C35" s="147" t="s">
        <v>251</v>
      </c>
      <c r="D35" s="162">
        <f>'Ratios 2022'!E41</f>
        <v>0.8690693866</v>
      </c>
      <c r="E35" s="162">
        <f>'Ratios 2023'!E41</f>
        <v>0.7997929528</v>
      </c>
      <c r="F35" s="162">
        <f>'Ratios 2024'!E41</f>
        <v>0.6282760454</v>
      </c>
      <c r="G35" s="180">
        <f t="shared" ref="G35:G37" si="1">average(D35:F35)</f>
        <v>0.7657127949</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0.02662670942</v>
      </c>
      <c r="E36" s="162">
        <f>'Ratios 2023'!E42</f>
        <v>0.04132740059</v>
      </c>
      <c r="F36" s="162">
        <f>'Ratios 2024'!E42</f>
        <v>0.06831818765</v>
      </c>
      <c r="G36" s="180">
        <f t="shared" si="1"/>
        <v>0.04542409922</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0.104303904</v>
      </c>
      <c r="E37" s="162">
        <f>'Ratios 2023'!E43</f>
        <v>0.1588796466</v>
      </c>
      <c r="F37" s="162">
        <f>'Ratios 2024'!E43</f>
        <v>0.3034057669</v>
      </c>
      <c r="G37" s="180">
        <f t="shared" si="1"/>
        <v>0.1888631058</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8"/>
      <c r="B42" s="49"/>
      <c r="C42" s="147" t="s">
        <v>223</v>
      </c>
      <c r="D42" s="165">
        <f>'Ratios 2022'!D49</f>
        <v>9.914338646</v>
      </c>
      <c r="E42" s="165">
        <f>'Ratios 2023'!D49</f>
        <v>6.329029569</v>
      </c>
      <c r="F42" s="165">
        <f>'Ratios 2024'!D49</f>
        <v>3.352234869</v>
      </c>
      <c r="G42" s="182">
        <f>average(D42:F42)</f>
        <v>6.531867695</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1.911614</v>
      </c>
      <c r="E47" s="148">
        <f>'Ratios 2023'!D54</f>
        <v>3.765980261</v>
      </c>
      <c r="F47" s="148">
        <f>'Ratios 2024'!D54</f>
        <v>4.67125126</v>
      </c>
      <c r="G47" s="176">
        <f>average(D47:F47)</f>
        <v>3.449615174</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v>
      </c>
      <c r="E52" s="183">
        <f>'Ratios 2023'!D59</f>
        <v>0</v>
      </c>
      <c r="F52" s="183">
        <f>'Ratios 2024'!D59</f>
        <v>0</v>
      </c>
      <c r="G52" s="184">
        <f>average(D52:F52)</f>
        <v>0</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USA FOR UNHCR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USA FOR UNHCR</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9347891.0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2.24671824E8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5.4740036E7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234019715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13922.0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976266.0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986493.0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-10227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-10227</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234023410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USA FOR UNHCR</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3975835</v>
      </c>
      <c r="D3" s="99">
        <v>3975835.0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182627092</v>
      </c>
      <c r="D5" s="99">
        <v>1.82627092E8</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818872</v>
      </c>
      <c r="D7" s="99">
        <v>0.0</v>
      </c>
      <c r="E7" s="99">
        <v>818872.0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7004547</v>
      </c>
      <c r="D9" s="99">
        <v>2180991.0</v>
      </c>
      <c r="E9" s="99">
        <v>1382120.0</v>
      </c>
      <c r="F9" s="99">
        <v>3441436.0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436717</v>
      </c>
      <c r="D10" s="99">
        <v>148882.0</v>
      </c>
      <c r="E10" s="99">
        <v>46591.0</v>
      </c>
      <c r="F10" s="99">
        <v>241244.0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843007</v>
      </c>
      <c r="D11" s="99">
        <v>215546.0</v>
      </c>
      <c r="E11" s="99">
        <v>241139.0</v>
      </c>
      <c r="F11" s="99">
        <v>386322.0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520764</v>
      </c>
      <c r="D12" s="99">
        <v>148821.0</v>
      </c>
      <c r="E12" s="99">
        <v>115587.0</v>
      </c>
      <c r="F12" s="99">
        <v>256356.0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114520</v>
      </c>
      <c r="D15" s="99">
        <v>0.0</v>
      </c>
      <c r="E15" s="99">
        <v>114520.0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60297</v>
      </c>
      <c r="D16" s="99">
        <v>0.0</v>
      </c>
      <c r="E16" s="99">
        <v>60297.0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2168226</v>
      </c>
      <c r="D18" s="99">
        <v>0.0</v>
      </c>
      <c r="E18" s="99">
        <v>0.0</v>
      </c>
      <c r="F18" s="99">
        <v>2168226.0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6759157</v>
      </c>
      <c r="D20" s="99">
        <v>803481.0</v>
      </c>
      <c r="E20" s="99">
        <v>1561707.0</v>
      </c>
      <c r="F20" s="99">
        <v>4393969.0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4725105</v>
      </c>
      <c r="D21" s="99">
        <v>230286.0</v>
      </c>
      <c r="E21" s="99">
        <v>0.0</v>
      </c>
      <c r="F21" s="99">
        <v>4494819.0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3867943</v>
      </c>
      <c r="D22" s="99">
        <v>2937.0</v>
      </c>
      <c r="E22" s="99">
        <v>95830.0</v>
      </c>
      <c r="F22" s="99">
        <v>3769176.0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1201794</v>
      </c>
      <c r="D23" s="99">
        <v>33134.0</v>
      </c>
      <c r="E23" s="99">
        <v>230630.0</v>
      </c>
      <c r="F23" s="99">
        <v>938030.0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536953</v>
      </c>
      <c r="D24" s="99">
        <v>0.0</v>
      </c>
      <c r="E24" s="99">
        <v>0.0</v>
      </c>
      <c r="F24" s="99">
        <v>536953.0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796798</v>
      </c>
      <c r="D25" s="99">
        <v>208725.0</v>
      </c>
      <c r="E25" s="99">
        <v>158475.0</v>
      </c>
      <c r="F25" s="99">
        <v>429598.0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286932</v>
      </c>
      <c r="D26" s="99">
        <v>51823.0</v>
      </c>
      <c r="E26" s="99">
        <v>147012.0</v>
      </c>
      <c r="F26" s="99">
        <v>88097.0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470581</v>
      </c>
      <c r="D28" s="99">
        <v>84992.0</v>
      </c>
      <c r="E28" s="99">
        <v>241105.0</v>
      </c>
      <c r="F28" s="99">
        <v>144484.0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299076</v>
      </c>
      <c r="D31" s="99">
        <v>74781.0</v>
      </c>
      <c r="E31" s="99">
        <v>64092.0</v>
      </c>
      <c r="F31" s="99">
        <v>160203.0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50382</v>
      </c>
      <c r="D32" s="99">
        <v>12311.0</v>
      </c>
      <c r="E32" s="99">
        <v>11697.0</v>
      </c>
      <c r="F32" s="99">
        <v>26374.0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5703637</v>
      </c>
      <c r="D34" s="99">
        <v>5703637.0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1521341</v>
      </c>
      <c r="D35" s="99">
        <v>0.0</v>
      </c>
      <c r="E35" s="99">
        <v>11155.0</v>
      </c>
      <c r="F35" s="99">
        <v>1510186.0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531890</v>
      </c>
      <c r="D36" s="99">
        <v>0.0</v>
      </c>
      <c r="E36" s="99">
        <v>531890.0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468316</v>
      </c>
      <c r="D37" s="99">
        <v>10058.0</v>
      </c>
      <c r="E37" s="99">
        <v>90176.0</v>
      </c>
      <c r="F37" s="99">
        <v>368082.0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512083</v>
      </c>
      <c r="D38" s="99">
        <v>158691.0</v>
      </c>
      <c r="E38" s="99">
        <v>102779.0</v>
      </c>
      <c r="F38" s="99">
        <v>250613.0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226301865</v>
      </c>
      <c r="D40" s="103">
        <f t="shared" si="2"/>
        <v>196672023</v>
      </c>
      <c r="E40" s="103">
        <f t="shared" si="2"/>
        <v>6025674</v>
      </c>
      <c r="F40" s="103">
        <f t="shared" si="2"/>
        <v>23604168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USA FOR UNHCR</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859895.0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3.0559965E7</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3722325.0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3.1056526E7</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591853.0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1221273.0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748385.0</v>
      </c>
      <c r="E12" s="108">
        <f>D11-D12</f>
        <v>472888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4234467.0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71497919</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3807831.0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3.1131526E7</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1.690319E7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51842547</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1.7648291E7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2007081.0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19655372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71497919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USA FOR UNHCR</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226301865</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299076</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226002789</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18833565.75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31419860</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1.668290563</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17648291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226301865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18858488.75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0.9358274268</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226301865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18858488.75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1.668290563</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224671824</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234023410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0.960039955</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7823419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1800488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9623907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226301865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0.04252685677</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1279724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7823419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0.1635760529</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196672023</v>
      </c>
      <c r="E41" s="164">
        <f t="shared" ref="E41:E44" si="1">D41/$D$44</f>
        <v>0.8690693866</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6025674</v>
      </c>
      <c r="E42" s="164">
        <f t="shared" si="1"/>
        <v>0.02662670942</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23604168</v>
      </c>
      <c r="E43" s="164">
        <f t="shared" si="1"/>
        <v>0.104303904</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226301865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234019715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23604168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9.914338646</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66790564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34939357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1.911614</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71497919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USA FOR UNHCR</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1006497.0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1.46169149E8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7.0193495E7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147175646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489792.0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1525677.0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1539385.0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-13708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-13708</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147651730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USA FOR UNHCR</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4318183</v>
      </c>
      <c r="D3" s="99">
        <v>4318183.0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99100</v>
      </c>
      <c r="D4" s="99">
        <v>99100.0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103730015</v>
      </c>
      <c r="D5" s="99">
        <v>1.03730015E8</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1402560</v>
      </c>
      <c r="D7" s="99">
        <v>0.0</v>
      </c>
      <c r="E7" s="99">
        <v>1402560.0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8439932</v>
      </c>
      <c r="D9" s="99">
        <v>2535866.0</v>
      </c>
      <c r="E9" s="99">
        <v>1608893.0</v>
      </c>
      <c r="F9" s="99">
        <v>4295173.0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600150</v>
      </c>
      <c r="D10" s="99">
        <v>170942.0</v>
      </c>
      <c r="E10" s="99">
        <v>129499.0</v>
      </c>
      <c r="F10" s="99">
        <v>299709.0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1153348</v>
      </c>
      <c r="D11" s="99">
        <v>322892.0</v>
      </c>
      <c r="E11" s="99">
        <v>264335.0</v>
      </c>
      <c r="F11" s="99">
        <v>566121.0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692922</v>
      </c>
      <c r="D12" s="99">
        <v>182025.0</v>
      </c>
      <c r="E12" s="99">
        <v>191755.0</v>
      </c>
      <c r="F12" s="99">
        <v>319142.0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73753</v>
      </c>
      <c r="D15" s="99">
        <v>0.0</v>
      </c>
      <c r="E15" s="99">
        <v>73753.0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53767</v>
      </c>
      <c r="D16" s="99">
        <v>0.0</v>
      </c>
      <c r="E16" s="99">
        <v>53767.0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1164985</v>
      </c>
      <c r="D18" s="99">
        <v>0.0</v>
      </c>
      <c r="E18" s="99">
        <v>0.0</v>
      </c>
      <c r="F18" s="99">
        <v>1164985.0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4948972</v>
      </c>
      <c r="D20" s="99">
        <v>328004.0</v>
      </c>
      <c r="E20" s="99">
        <v>621791.0</v>
      </c>
      <c r="F20" s="99">
        <v>3999177.0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5074768</v>
      </c>
      <c r="D21" s="99">
        <v>151549.0</v>
      </c>
      <c r="E21" s="99">
        <v>0.0</v>
      </c>
      <c r="F21" s="99">
        <v>4923219.0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210642</v>
      </c>
      <c r="D22" s="99">
        <v>3972.0</v>
      </c>
      <c r="E22" s="99">
        <v>174745.0</v>
      </c>
      <c r="F22" s="99">
        <v>31925.0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992647</v>
      </c>
      <c r="D23" s="99">
        <v>56911.0</v>
      </c>
      <c r="E23" s="99">
        <v>257343.0</v>
      </c>
      <c r="F23" s="99">
        <v>678393.0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539965</v>
      </c>
      <c r="D24" s="99">
        <v>0.0</v>
      </c>
      <c r="E24" s="99">
        <v>0.0</v>
      </c>
      <c r="F24" s="99">
        <v>539965.0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825319</v>
      </c>
      <c r="D25" s="99">
        <v>221637.0</v>
      </c>
      <c r="E25" s="99">
        <v>181784.0</v>
      </c>
      <c r="F25" s="99">
        <v>421898.0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491982</v>
      </c>
      <c r="D26" s="99">
        <v>57970.0</v>
      </c>
      <c r="E26" s="99">
        <v>223808.0</v>
      </c>
      <c r="F26" s="99">
        <v>210204.0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517965</v>
      </c>
      <c r="D28" s="99">
        <v>61031.0</v>
      </c>
      <c r="E28" s="99">
        <v>235628.0</v>
      </c>
      <c r="F28" s="99">
        <v>221306.0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298667</v>
      </c>
      <c r="D31" s="99">
        <v>80019.0</v>
      </c>
      <c r="E31" s="99">
        <v>66926.0</v>
      </c>
      <c r="F31" s="99">
        <v>151722.0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60745</v>
      </c>
      <c r="D32" s="99">
        <v>14895.0</v>
      </c>
      <c r="E32" s="99">
        <v>17531.0</v>
      </c>
      <c r="F32" s="99">
        <v>28319.0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4668650</v>
      </c>
      <c r="D34" s="99">
        <v>4668650.0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238</v>
      </c>
      <c r="C35" s="98">
        <f t="shared" si="1"/>
        <v>4019375</v>
      </c>
      <c r="D35" s="99">
        <v>18763.0</v>
      </c>
      <c r="E35" s="99">
        <v>26826.0</v>
      </c>
      <c r="F35" s="99">
        <v>3973786.0</v>
      </c>
      <c r="G35" s="43"/>
      <c r="H35" s="43"/>
      <c r="I35" s="43"/>
      <c r="J35" s="43"/>
      <c r="K35" s="43"/>
      <c r="L35" s="43"/>
      <c r="M35" s="43"/>
      <c r="N35" s="43"/>
      <c r="O35" s="43"/>
      <c r="P35" s="43"/>
      <c r="Q35" s="43"/>
      <c r="R35" s="43"/>
      <c r="S35" s="43"/>
      <c r="T35" s="43"/>
      <c r="U35" s="43"/>
      <c r="V35" s="43"/>
      <c r="W35" s="43"/>
      <c r="X35" s="43"/>
      <c r="Y35" s="43"/>
      <c r="Z35" s="43"/>
    </row>
    <row r="36">
      <c r="A36" s="45" t="s">
        <v>50</v>
      </c>
      <c r="B36" s="102" t="s">
        <v>134</v>
      </c>
      <c r="C36" s="98">
        <f t="shared" si="1"/>
        <v>856124</v>
      </c>
      <c r="D36" s="99">
        <v>27.0</v>
      </c>
      <c r="E36" s="99">
        <v>13573.0</v>
      </c>
      <c r="F36" s="99">
        <v>842524.0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498985</v>
      </c>
      <c r="D37" s="99">
        <v>26318.0</v>
      </c>
      <c r="E37" s="99">
        <v>83340.0</v>
      </c>
      <c r="F37" s="99">
        <v>389327.0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629229</v>
      </c>
      <c r="D38" s="99">
        <v>11127.0</v>
      </c>
      <c r="E38" s="99">
        <v>420935.0</v>
      </c>
      <c r="F38" s="99">
        <v>197167.0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146362750</v>
      </c>
      <c r="D40" s="103">
        <f t="shared" si="2"/>
        <v>117059896</v>
      </c>
      <c r="E40" s="103">
        <f t="shared" si="2"/>
        <v>6048792</v>
      </c>
      <c r="F40" s="103">
        <f t="shared" si="2"/>
        <v>23254062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USA FOR UNHCR</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432817.0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1.9679766E7</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5935754.0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4960613.0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836277.0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1221273.0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1047051.0</v>
      </c>
      <c r="E12" s="108">
        <f>D11-D12</f>
        <v>174222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6978471.0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3711162.0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42709082</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3495413.0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4960613.0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1.3301568E7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21757594</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1.9126518E7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1824970.0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20951488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42709082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