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<sst xmlns="http://schemas.openxmlformats.org/spreadsheetml/2006/main" count="867" uniqueCount="251">
  <si>
    <t>SOUTHERN EDUCATION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</si>
  <si>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</si>
  <si>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</si>
  <si>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</si>
  <si>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</si>
  <si>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</si>
  <si>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</si>
  <si>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</si>
  <si>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</si>
  <si>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</si>
  <si>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</si>
  <si>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</si>
  <si>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</si>
  <si>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</si>
  <si>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</si>
  <si>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</si>
  <si>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</si>
  <si>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</si>
  <si>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</si>
  <si>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</si>
  <si>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</si>
  <si>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</si>
  <si>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</si>
  <si>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</si>
  <si>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</si>
  <si>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</si>
  <si>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</si>
  <si>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</si>
  <si>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</si>
  <si>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</si>
  <si>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</si>
  <si>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</si>
  <si>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</si>
  <si>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</si>
  <si>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</si>
  <si>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</si>
  <si>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</si>
  <si>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</si>
  <si>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</si>
  <si>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</si>
  <si>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</si>
  <si>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</si>
  <si>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</si>
  <si>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</si>
  <si>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</si>
  <si>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</si>
  <si>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</si>
  <si>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</si>
  <si>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</si>
  <si>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</si>
  <si>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</si>
  <si>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</si>
  <si>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</si>
  <si>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</si>
  <si>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</si>
  <si>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</si>
  <si>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</si>
  <si>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</si>
  <si>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</si>
  <si>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</si>
  <si>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</si>
  <si>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</si>
  <si>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</si>
  <si>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</si>
  <si>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</si>
  <si>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</si>
  <si>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</si>
  <si>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</si>
  <si>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</si>
  <si>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</si>
  <si>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</si>
  <si>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</si>
  <si>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</si>
  <si>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</si>
  <si>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</si>
  <si>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</si>
  <si>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</si>
  <si>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</si>
  <si>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</si>
  <si>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</si>
  <si>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</si>
  <si>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</si>
  <si>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</si>
  <si>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</si>
  <si>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</si>
  <si>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</si>
  <si>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</si>
  <si>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</si>
  <si>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</si>
  <si>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</si>
  <si>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</si>
  <si>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</si>
  <si>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</si>
  <si>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</si>
  <si>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</si>
  <si>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</si>
  <si>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 xml:space="preserve">OTHER INCOME </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</si>
  <si>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</si>
  <si>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</si>
  <si>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</si>
  <si>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</si>
  <si>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</si>
  <si>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</si>
  <si>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</si>
  <si>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</si>
  <si>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</si>
  <si>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</si>
  <si>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</si>
  <si>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</si>
  <si>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</si>
  <si>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</si>
  <si>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</si>
  <si>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</si>
  <si>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</si>
  <si>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</si>
  <si>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</si>
  <si>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</si>
  <si>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</si>
  <si>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</si>
  <si>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</si>
  <si>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</si>
  <si>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</si>
  <si>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</si>
  <si>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</si>
  <si>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</si>
  <si>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</si>
  <si>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</si>
  <si>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</si>
  <si>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</si>
  <si>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</si>
  <si>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</si>
  <si>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</si>
  <si>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</si>
  <si>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</si>
  <si>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</si>
  <si>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HONORARIA</t>
  </si>
  <si>
    <t>TAXES &amp; LICENSES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</si>
  <si>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</si>
  <si>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</si>
  <si>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</si>
  <si>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</si>
  <si>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</si>
  <si>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</si>
  <si>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</si>
  <si>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</si>
  <si>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</si>
  <si>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</si>
  <si>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</si>
  <si>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</si>
  <si>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</si>
  <si>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</si>
  <si>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</si>
  <si>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</si>
  <si>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</si>
  <si>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</si>
  <si>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</si>
  <si>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</si>
  <si>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</si>
  <si>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</si>
  <si>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</si>
  <si>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</si>
  <si>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</si>
  <si>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</si>
  <si>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</si>
  <si>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</si>
  <si>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</si>
  <si>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</si>
  <si>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</si>
  <si>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</si>
  <si>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</si>
  <si>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</si>
  <si>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</si>
  <si>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</si>
  <si>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</si>
  <si>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</si>
  <si>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</si>
  <si>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</si>
  <si>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</si>
  <si>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</si>
  <si>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</si>
  <si>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</si>
  <si>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</si>
  <si>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</si>
  <si>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</si>
  <si>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</si>
  <si>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</si>
  <si>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</si>
  <si>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</si>
  <si>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</si>
  <si>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</si>
  <si>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</si>
  <si>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</si>
  <si>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</si>
  <si>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</si>
  <si>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</si>
  <si>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</si>
  <si>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</si>
  <si>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</si>
  <si>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</si>
  <si>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</si>
  <si>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</si>
  <si>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</si>
  <si>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</si>
  <si>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</si>
  <si>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</si>
  <si>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</si>
  <si>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</si>
  <si>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</si>
  <si>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</si>
  <si>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</si>
  <si>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</si>
  <si>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</si>
  <si>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</si>
  <si>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</si>
  <si>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</si>
  <si>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</si>
  <si>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</si>
  <si>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</si>
  <si>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</si>
  <si>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</si>
  <si>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</si>
  <si>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</si>
  <si>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</si>
  <si>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</si>
  <si>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</si>
  <si>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</si>
  <si>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</si>
  <si>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</si>
  <si>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</si>
  <si>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</si>
  <si>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</si>
  <si>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</si>
  <si>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</si>
  <si>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</si>
  <si>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</si>
  <si>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</si>
  <si>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</si>
  <si>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ISSUES FORUM</t>
  </si>
  <si>
    <r>
      <rPr>
        <rFont val="Roboto"/>
        <color rgb="FF000000"/>
        <sz val="10.0"/>
      </rPr>
      <t xml:space="preserve">Gross amount from sales of </t>
    </r>
    <r>
      <rPr>
        <rFont val="Roboto"/>
        <color rgb="FF000000"/>
        <sz val="10.0"/>
      </rPr>
      <t>assets other than inventory</t>
    </r>
  </si>
  <si>
    <t xml:space="preserve">DUES AND SUBSCRIPTIONS </t>
  </si>
  <si>
    <t xml:space="preserve">HONORARIA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</si>
  <si>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</si>
  <si>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</si>
  <si>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TAXES AND LICENSES </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</si>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</sst>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SOUTHERN EDUCATION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6534265</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68824</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6465441</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538786.75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65290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0.121179669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17934968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6534265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544522.0833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32.93708106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31924272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6534265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544522.0833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58.62805748</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58.74923715</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3682663</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6457126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0.5703254048</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2359561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400409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2759970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6534265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0.4223841549</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235867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2359561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0.09996223874</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2023'!D40</f>
        <v>5130345</v>
      </c>
      <c r="E41" s="164">
        <f t="shared" ref="E41:E44" si="1">D41/$D$44</f>
        <v>0.7851449245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1171507</v>
      </c>
      <c r="E42" s="164">
        <f t="shared" si="1"/>
        <v>0.1792867293</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232413</v>
      </c>
      <c r="E43" s="164">
        <f t="shared" si="1"/>
        <v>0.03556834625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6534265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5060131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232413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D47/D48</f>
        <v>21.7721513</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1363952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730928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1.866055207</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34001067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SOUTHERN EDUCATION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1601564.0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6624112.0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1050619.0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8225676</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344526.0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344526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805917.0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1.9164946E7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1.3927044E7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5237902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5237902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55204.0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55204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14669225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SOUTHERN EDUCATION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60000</v>
      </c>
      <c r="D3" s="99">
        <v>60000.0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979628</v>
      </c>
      <c r="D7" s="99">
        <v>783703.0</v>
      </c>
      <c r="E7" s="99">
        <v>117555.0</v>
      </c>
      <c r="F7" s="99">
        <v>78370.0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2751427</v>
      </c>
      <c r="D9" s="99">
        <v>2201142.0</v>
      </c>
      <c r="E9" s="99">
        <v>330171.0</v>
      </c>
      <c r="F9" s="99">
        <v>220114.0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274792</v>
      </c>
      <c r="D10" s="99">
        <v>219834.0</v>
      </c>
      <c r="E10" s="99">
        <v>32975.0</v>
      </c>
      <c r="F10" s="99">
        <v>21983.0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92223</v>
      </c>
      <c r="D11" s="99">
        <v>73778.0</v>
      </c>
      <c r="E11" s="99">
        <v>11067.0</v>
      </c>
      <c r="F11" s="99">
        <v>7378.0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249917</v>
      </c>
      <c r="D12" s="99">
        <v>199934.0</v>
      </c>
      <c r="E12" s="99">
        <v>29990.0</v>
      </c>
      <c r="F12" s="99">
        <v>19993.0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4216146</v>
      </c>
      <c r="D14" s="99">
        <v>3861097.0</v>
      </c>
      <c r="E14" s="99">
        <v>352488.0</v>
      </c>
      <c r="F14" s="99">
        <v>2561.0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9750</v>
      </c>
      <c r="D15" s="99">
        <v>2592.0</v>
      </c>
      <c r="E15" s="99">
        <v>7157.0</v>
      </c>
      <c r="F15" s="99">
        <v>1.0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51500</v>
      </c>
      <c r="D16" s="99">
        <v>0.0</v>
      </c>
      <c r="E16" s="99">
        <v>51500.0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81545</v>
      </c>
      <c r="D19" s="99">
        <v>0.0</v>
      </c>
      <c r="E19" s="99">
        <v>81545.0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80841</v>
      </c>
      <c r="D20" s="99">
        <v>77201.0</v>
      </c>
      <c r="E20" s="99">
        <v>3413.0</v>
      </c>
      <c r="F20" s="99">
        <v>227.0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241558</v>
      </c>
      <c r="D21" s="99">
        <v>212977.0</v>
      </c>
      <c r="E21" s="99">
        <v>26427.0</v>
      </c>
      <c r="F21" s="99">
        <v>2154.0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294216</v>
      </c>
      <c r="D22" s="99">
        <v>223842.0</v>
      </c>
      <c r="E22" s="99">
        <v>69474.0</v>
      </c>
      <c r="F22" s="99">
        <v>900.0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278814</v>
      </c>
      <c r="D23" s="99">
        <v>165930.0</v>
      </c>
      <c r="E23" s="99">
        <v>110440.0</v>
      </c>
      <c r="F23" s="99">
        <v>2444.0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172956</v>
      </c>
      <c r="D25" s="99">
        <v>155660.0</v>
      </c>
      <c r="E25" s="99">
        <v>17296.0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806105</v>
      </c>
      <c r="D28" s="99">
        <v>632562.0</v>
      </c>
      <c r="E28" s="99">
        <v>173370.0</v>
      </c>
      <c r="F28" s="99">
        <v>173.0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86889</v>
      </c>
      <c r="D31" s="99">
        <v>0.0</v>
      </c>
      <c r="E31" s="99">
        <v>86889.0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9504</v>
      </c>
      <c r="D32" s="99">
        <v>0.0</v>
      </c>
      <c r="E32" s="99">
        <v>9504.0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239</v>
      </c>
      <c r="C34" s="98">
        <f t="shared" si="1"/>
        <v>95250</v>
      </c>
      <c r="D34" s="99">
        <v>25050.0</v>
      </c>
      <c r="E34" s="99">
        <v>70149.0</v>
      </c>
      <c r="F34" s="99">
        <v>51.0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170</v>
      </c>
      <c r="D35" s="99">
        <v>140.0</v>
      </c>
      <c r="E35" s="99">
        <v>30.0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10833231</v>
      </c>
      <c r="D40" s="103">
        <f t="shared" si="2"/>
        <v>8895442</v>
      </c>
      <c r="E40" s="103">
        <f t="shared" si="2"/>
        <v>1581440</v>
      </c>
      <c r="F40" s="103">
        <f t="shared" si="2"/>
        <v>356349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SOUTHERN EDUCATION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313238.0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919195.0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617761.0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585284.0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453384.0</v>
      </c>
      <c r="E12" s="108">
        <f>D11-D12</f>
        <v>131900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3.1925598E7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2037905.0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436982.0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36382579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683582.0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483090.0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1166672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1.7322045E7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1.7893862E7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35215907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36382579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SOUTHERN EDUCATION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10833231</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86889</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10746342</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895528.5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313238</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0.3497800461</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17322045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10833231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902769.25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19.18767725</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33963503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10833231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902769.25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37.62146639</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37.97124644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6624112</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14669225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0.4515652327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3731055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616932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4347987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10833231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0.4013564374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367015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3731055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0.09836761988</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244</v>
      </c>
      <c r="D41" s="75">
        <f>'Expenses 2024'!D40</f>
        <v>8895442</v>
      </c>
      <c r="E41" s="164">
        <f t="shared" ref="E41:E44" si="1">D41/$D$44</f>
        <v>0.8211254796</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1581440</v>
      </c>
      <c r="E42" s="164">
        <f t="shared" si="1"/>
        <v>0.1459804559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356349</v>
      </c>
      <c r="E43" s="164">
        <f t="shared" si="1"/>
        <v>0.03289406457</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10833231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8225676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356349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D47/D48</f>
        <v>23.08320214</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1850194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683582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2.706616031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36382579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SOUTHERN EDUCATION FOUNDATION</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180</v>
      </c>
      <c r="D5" s="176">
        <f>'Ratios 2022'!D8</f>
        <v>0.4850868677</v>
      </c>
      <c r="E5" s="176">
        <f>'Ratios 2023'!D8</f>
        <v>0.121179669</v>
      </c>
      <c r="F5" s="176">
        <f>'Ratios 2024'!D8</f>
        <v>0.3497800461</v>
      </c>
      <c r="G5" s="176">
        <f>average(D5:F5)</f>
        <v>0.3186821942</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188</v>
      </c>
      <c r="D10" s="148">
        <f>'Ratios 2022'!D14</f>
        <v>46.44695197</v>
      </c>
      <c r="E10" s="148">
        <f>'Ratios 2023'!D14</f>
        <v>32.93708106</v>
      </c>
      <c r="F10" s="148">
        <f>'Ratios 2024'!D14</f>
        <v>19.18767725</v>
      </c>
      <c r="G10" s="176">
        <f>average(D10:F10)</f>
        <v>32.85723676</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79.18257438</v>
      </c>
      <c r="E15" s="179">
        <f>'Ratios 2023'!D20</f>
        <v>58.62805748</v>
      </c>
      <c r="F15" s="179">
        <f>'Ratios 2024'!D20</f>
        <v>37.62146639</v>
      </c>
      <c r="G15" s="176">
        <f>average(D15:F15)</f>
        <v>58.47736608</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0.8181955757</v>
      </c>
      <c r="E20" s="162">
        <f>'Ratios 2023'!D26</f>
        <v>0.5703254048</v>
      </c>
      <c r="F20" s="162">
        <f>'Ratios 2024'!D26</f>
        <v>0.4515652327</v>
      </c>
      <c r="G20" s="180">
        <f>average(D20:F20)</f>
        <v>0.6133620711</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0.4787449824</v>
      </c>
      <c r="E25" s="162">
        <f>'Ratios 2023'!D33</f>
        <v>0.4223841549</v>
      </c>
      <c r="F25" s="162">
        <f>'Ratios 2024'!D33</f>
        <v>0.4013564374</v>
      </c>
      <c r="G25" s="180">
        <f>average(D25:F25)</f>
        <v>0.4341618583</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0.07225105911</v>
      </c>
      <c r="E30" s="162">
        <f>'Ratios 2023'!D38</f>
        <v>0.09996223874</v>
      </c>
      <c r="F30" s="162">
        <f>'Ratios 2024'!D38</f>
        <v>0.09836761988</v>
      </c>
      <c r="G30" s="180">
        <f>average(D30:F30)</f>
        <v>0.09019363924</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0.7717029368</v>
      </c>
      <c r="E35" s="162">
        <f>'Ratios 2023'!E41</f>
        <v>0.7851449245</v>
      </c>
      <c r="F35" s="162">
        <f>'Ratios 2024'!E41</f>
        <v>0.8211254796</v>
      </c>
      <c r="G35" s="180">
        <f t="shared" ref="G35:G37" si="1">average(D35:F35)</f>
        <v>0.7926577803</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0.1850568599</v>
      </c>
      <c r="E36" s="162">
        <f>'Ratios 2023'!E42</f>
        <v>0.1792867293</v>
      </c>
      <c r="F36" s="162">
        <f>'Ratios 2024'!E42</f>
        <v>0.1459804559</v>
      </c>
      <c r="G36" s="180">
        <f t="shared" si="1"/>
        <v>0.170108015</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0.0432402033</v>
      </c>
      <c r="E37" s="162">
        <f>'Ratios 2023'!E43</f>
        <v>0.03556834625</v>
      </c>
      <c r="F37" s="162">
        <f>'Ratios 2024'!E43</f>
        <v>0.03289406457</v>
      </c>
      <c r="G37" s="180">
        <f t="shared" si="1"/>
        <v>0.03723420471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40.9502081</v>
      </c>
      <c r="E42" s="165">
        <f>'Ratios 2023'!D49</f>
        <v>21.7721513</v>
      </c>
      <c r="F42" s="165">
        <f>'Ratios 2024'!D49</f>
        <v>23.08320214</v>
      </c>
      <c r="G42" s="182">
        <f>average(D42:F42)</f>
        <v>28.60185385</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3.016913672</v>
      </c>
      <c r="E47" s="148">
        <f>'Ratios 2023'!D54</f>
        <v>1.866055207</v>
      </c>
      <c r="F47" s="148">
        <f>'Ratios 2024'!D54</f>
        <v>2.706616031</v>
      </c>
      <c r="G47" s="176">
        <f>average(D47:F47)</f>
        <v>2.529861637</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SOUTHERN EDUCATION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SOUTHERN EDUCATION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306213.0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7250247.0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430305.0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7556460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768331.0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850116.0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392298.0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457818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457818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78655.0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78655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8861264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SOUTHERN EDUCATION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150000</v>
      </c>
      <c r="D3" s="99">
        <v>150000.0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816683</v>
      </c>
      <c r="D7" s="99">
        <v>653346.0</v>
      </c>
      <c r="E7" s="99">
        <v>98002.0</v>
      </c>
      <c r="F7" s="99">
        <v>65335.0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973270</v>
      </c>
      <c r="D9" s="99">
        <v>778616.0</v>
      </c>
      <c r="E9" s="99">
        <v>116792.0</v>
      </c>
      <c r="F9" s="99">
        <v>77862.0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56275</v>
      </c>
      <c r="D10" s="99">
        <v>45020.0</v>
      </c>
      <c r="E10" s="99">
        <v>6753.0</v>
      </c>
      <c r="F10" s="99">
        <v>4502.0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73051</v>
      </c>
      <c r="D11" s="99">
        <v>58441.0</v>
      </c>
      <c r="E11" s="99">
        <v>8766.0</v>
      </c>
      <c r="F11" s="99">
        <v>5844.0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123770</v>
      </c>
      <c r="D12" s="99">
        <v>99016.0</v>
      </c>
      <c r="E12" s="99">
        <v>14852.0</v>
      </c>
      <c r="F12" s="99">
        <v>9902.0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1090214</v>
      </c>
      <c r="D14" s="99">
        <v>955916.0</v>
      </c>
      <c r="E14" s="99">
        <v>117620.0</v>
      </c>
      <c r="F14" s="99">
        <v>16678.0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54337</v>
      </c>
      <c r="D15" s="99">
        <v>5944.0</v>
      </c>
      <c r="E15" s="99">
        <v>48393.0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47075</v>
      </c>
      <c r="D16" s="99">
        <v>0.0</v>
      </c>
      <c r="E16" s="99">
        <v>47075.0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128281</v>
      </c>
      <c r="D19" s="99">
        <v>0.0</v>
      </c>
      <c r="E19" s="99">
        <v>128281.0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74564</v>
      </c>
      <c r="D20" s="99">
        <v>74564.0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40477</v>
      </c>
      <c r="D21" s="99">
        <v>27054.0</v>
      </c>
      <c r="E21" s="99">
        <v>13423.0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80881</v>
      </c>
      <c r="D22" s="99">
        <v>45887.0</v>
      </c>
      <c r="E22" s="99">
        <v>34048.0</v>
      </c>
      <c r="F22" s="99">
        <v>946.0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10731</v>
      </c>
      <c r="D23" s="99">
        <v>1530.0</v>
      </c>
      <c r="E23" s="99">
        <v>9201.0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193613</v>
      </c>
      <c r="D25" s="99">
        <v>174252.0</v>
      </c>
      <c r="E25" s="99">
        <v>19361.0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197237</v>
      </c>
      <c r="D28" s="99">
        <v>113613.0</v>
      </c>
      <c r="E28" s="99">
        <v>81190.0</v>
      </c>
      <c r="F28" s="99">
        <v>2434.0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63933</v>
      </c>
      <c r="D31" s="99">
        <v>63933.0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3737</v>
      </c>
      <c r="D32" s="99">
        <v>0.0</v>
      </c>
      <c r="E32" s="99">
        <v>3737.0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57408</v>
      </c>
      <c r="D34" s="99">
        <v>26618.0</v>
      </c>
      <c r="E34" s="99">
        <v>29765.0</v>
      </c>
      <c r="F34" s="99">
        <v>1025.0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27000</v>
      </c>
      <c r="D35" s="99">
        <v>19500.0</v>
      </c>
      <c r="E35" s="99">
        <v>7500.0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4973</v>
      </c>
      <c r="D36" s="99">
        <v>0.0</v>
      </c>
      <c r="E36" s="99">
        <v>4973.0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4267510</v>
      </c>
      <c r="D40" s="103">
        <f t="shared" si="2"/>
        <v>3293250</v>
      </c>
      <c r="E40" s="103">
        <f t="shared" si="2"/>
        <v>789732</v>
      </c>
      <c r="F40" s="103">
        <f t="shared" si="2"/>
        <v>184528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SOUTHERN EDUCATION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169925.0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1278450.0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478694.0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318761.0</v>
      </c>
      <c r="E12" s="108">
        <f>D11-D12</f>
        <v>159933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2.8159369E7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637048.0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30404725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280085.0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200000.0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702209.0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1182294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1.6517736E7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1.2704695E7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29222431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30404725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SOUTHERN EDUCATION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4267510</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63933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4203577</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350298.0833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169925</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0.4850868677</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16517736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4267510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355625.8333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46.44695197</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28159369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4267510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355625.8333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79.18257438</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79.66766125</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7250247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8861264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0.8181955757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1789953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253096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2043049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4267510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0.4787449824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129326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1789953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0.07225105911</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3293250</v>
      </c>
      <c r="E41" s="164">
        <f t="shared" ref="E41:E44" si="1">D41/$D$44</f>
        <v>0.7717029368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789732</v>
      </c>
      <c r="E42" s="164">
        <f t="shared" si="1"/>
        <v>0.1850568599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184528</v>
      </c>
      <c r="E43" s="164">
        <f t="shared" si="1"/>
        <v>0.0432402033</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4267510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7556460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184528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D47/D48</f>
        <v>40.9502081</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1448375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480085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3.016913672</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30404725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SOUTHERN EDUCATION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1377468.0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3682663.0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1442741.0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5060131</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248053.0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248053</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694171.0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931182.0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572551.0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358631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358631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96140.0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96140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6457126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SOUTHERN EDUCATION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50000</v>
      </c>
      <c r="D3" s="99">
        <v>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930302</v>
      </c>
      <c r="D7" s="99">
        <v>744242.0</v>
      </c>
      <c r="E7" s="99">
        <v>111636.0</v>
      </c>
      <c r="F7" s="99">
        <v>74424.0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1429259</v>
      </c>
      <c r="D9" s="99">
        <v>1143407.0</v>
      </c>
      <c r="E9" s="99">
        <v>171511.0</v>
      </c>
      <c r="F9" s="99">
        <v>114341.0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206016</v>
      </c>
      <c r="D10" s="99">
        <v>164813.0</v>
      </c>
      <c r="E10" s="99">
        <v>24722.0</v>
      </c>
      <c r="F10" s="99">
        <v>16481.0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29851</v>
      </c>
      <c r="D11" s="99">
        <v>23881.0</v>
      </c>
      <c r="E11" s="99">
        <v>3582.0</v>
      </c>
      <c r="F11" s="99">
        <v>2388.0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164542</v>
      </c>
      <c r="D12" s="99">
        <v>131634.0</v>
      </c>
      <c r="E12" s="99">
        <v>19745.0</v>
      </c>
      <c r="F12" s="99">
        <v>13163.0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1875988</v>
      </c>
      <c r="D14" s="99">
        <v>1580055.0</v>
      </c>
      <c r="E14" s="99">
        <v>287533.0</v>
      </c>
      <c r="F14" s="99">
        <v>8400.0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90631</v>
      </c>
      <c r="D15" s="99">
        <v>62530.0</v>
      </c>
      <c r="E15" s="99">
        <v>28101.0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35210</v>
      </c>
      <c r="D16" s="99">
        <v>0.0</v>
      </c>
      <c r="E16" s="99">
        <v>35210.0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115570</v>
      </c>
      <c r="D19" s="99">
        <v>0.0</v>
      </c>
      <c r="E19" s="99">
        <v>115570.0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66500</v>
      </c>
      <c r="D20" s="99">
        <v>66500.0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84402</v>
      </c>
      <c r="D21" s="99">
        <v>43331.0</v>
      </c>
      <c r="E21" s="99">
        <v>41071.0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151903</v>
      </c>
      <c r="D22" s="99">
        <v>79163.0</v>
      </c>
      <c r="E22" s="99">
        <v>71723.0</v>
      </c>
      <c r="F22" s="99">
        <v>1017.0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55434</v>
      </c>
      <c r="D23" s="99">
        <v>34299.0</v>
      </c>
      <c r="E23" s="99">
        <v>21135.0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726216</v>
      </c>
      <c r="D25" s="99">
        <v>653594.0</v>
      </c>
      <c r="E25" s="99">
        <v>72622.0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380766</v>
      </c>
      <c r="D28" s="99">
        <v>253402.0</v>
      </c>
      <c r="E28" s="99">
        <v>127364.0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68824</v>
      </c>
      <c r="D31" s="99">
        <v>68824.0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9662</v>
      </c>
      <c r="D32" s="99">
        <v>0.0</v>
      </c>
      <c r="E32" s="99">
        <v>9662.0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239</v>
      </c>
      <c r="C34" s="98">
        <f t="shared" si="1"/>
        <v>40512</v>
      </c>
      <c r="D34" s="99">
        <v>16830.0</v>
      </c>
      <c r="E34" s="99">
        <v>21483.0</v>
      </c>
      <c r="F34" s="99">
        <v>2199.0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17340</v>
      </c>
      <c r="D35" s="99">
        <v>13840.0</v>
      </c>
      <c r="E35" s="99">
        <v>3500.0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5337</v>
      </c>
      <c r="D36" s="99">
        <v>0.0</v>
      </c>
      <c r="E36" s="99">
        <v>5337.0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6534265</v>
      </c>
      <c r="D40" s="103">
        <f t="shared" si="2"/>
        <v>5130345</v>
      </c>
      <c r="E40" s="103">
        <f t="shared" si="2"/>
        <v>1171507</v>
      </c>
      <c r="F40" s="103">
        <f t="shared" si="2"/>
        <v>232413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SOUTHERN EDUCATION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65290.0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1298662.0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560955.0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387584.0</v>
      </c>
      <c r="E12" s="108">
        <f>D11-D12</f>
        <v>173371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2.9483978E7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2440294.0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539472.0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34001067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730928.0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596781.0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1327709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1.7934968E7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1.473839E7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32673358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34001067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