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<sst xmlns="http://schemas.openxmlformats.org/spreadsheetml/2006/main" count="558" uniqueCount="171">
  <si>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THE J. PAUL GETTY TRUST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</si>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</sst>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THE J. PAUL GETTY TRUST</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394655685</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38372680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356283005</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29690250.42</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160964580</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5.421462525</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11738770247</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394655685</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32887973.75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356.932</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8435526581</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394655685</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32887973.75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256.4927425</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261.914205</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370248983</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370248983</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133081831</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45420186</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178502017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394655685</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0.4522981013</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45420186</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133081831</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0.341295169</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589520000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12546290001</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0.04698759553</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J. PAUL GETTY TRUST</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1.6403168E7</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9398427.0</v>
      </c>
      <c r="F4" s="46">
        <v>9398427.0</v>
      </c>
      <c r="G4" s="46">
        <v>9398427.0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5.4124256E7</v>
      </c>
      <c r="F5" s="46">
        <v>5.4124256E7</v>
      </c>
      <c r="G5" s="46">
        <v>5.4124256E7</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739314.0</v>
      </c>
      <c r="F6" s="46">
        <v>739314.0</v>
      </c>
      <c r="G6" s="46">
        <v>739314.0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3.09983743E8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1.58074022E8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1.6361051E7</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656281.0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1.1389033E7</v>
      </c>
      <c r="F15" s="46">
        <v>0.0</v>
      </c>
      <c r="G15" s="46">
        <v>1.1389033E7</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1.03539584E8</v>
      </c>
      <c r="F16" s="46">
        <v>3.94485656E8</v>
      </c>
      <c r="G16" s="46">
        <v>4.94574722E8</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505577525</v>
      </c>
      <c r="F17" s="56">
        <f t="shared" si="1"/>
        <v>616821675</v>
      </c>
      <c r="G17" s="56">
        <f t="shared" si="1"/>
        <v>587243084</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J. PAUL GETTY TRUST</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1.2137551E7</v>
      </c>
      <c r="D3" s="67">
        <v>4859208.0</v>
      </c>
      <c r="E3" s="67">
        <v>6232682.0</v>
      </c>
      <c r="F3" s="67">
        <v>5904869.0</v>
      </c>
      <c r="G3" s="41"/>
      <c r="H3" s="41"/>
      <c r="I3" s="41"/>
      <c r="J3" s="41"/>
      <c r="K3" s="41"/>
      <c r="L3" s="41"/>
      <c r="M3" s="41"/>
      <c r="N3" s="41"/>
      <c r="O3" s="41"/>
      <c r="P3" s="41"/>
      <c r="Q3" s="41"/>
      <c r="R3" s="41"/>
      <c r="S3" s="41"/>
      <c r="T3" s="41"/>
      <c r="U3" s="41"/>
      <c r="V3" s="41"/>
      <c r="W3" s="41"/>
      <c r="X3" s="41"/>
      <c r="Y3" s="41"/>
      <c r="Z3" s="41"/>
    </row>
    <row r="4">
      <c r="A4" s="64">
        <v>14.0</v>
      </c>
      <c r="B4" s="65" t="s">
        <v>71</v>
      </c>
      <c r="C4" s="66">
        <v>1.37108818E8</v>
      </c>
      <c r="D4" s="67">
        <v>748670.0</v>
      </c>
      <c r="E4" s="67">
        <v>4227255.0</v>
      </c>
      <c r="F4" s="67">
        <v>1.32881563E8</v>
      </c>
      <c r="G4" s="41"/>
      <c r="H4" s="41"/>
      <c r="I4" s="41"/>
      <c r="J4" s="41"/>
      <c r="K4" s="41"/>
      <c r="L4" s="41"/>
      <c r="M4" s="41"/>
      <c r="N4" s="41"/>
      <c r="O4" s="41"/>
      <c r="P4" s="41"/>
      <c r="Q4" s="41"/>
      <c r="R4" s="41"/>
      <c r="S4" s="41"/>
      <c r="T4" s="41"/>
      <c r="U4" s="41"/>
      <c r="V4" s="41"/>
      <c r="W4" s="41"/>
      <c r="X4" s="41"/>
      <c r="Y4" s="41"/>
      <c r="Z4" s="41"/>
    </row>
    <row r="5">
      <c r="A5" s="64">
        <v>15.0</v>
      </c>
      <c r="B5" s="65" t="s">
        <v>72</v>
      </c>
      <c r="C5" s="66">
        <v>4.9803377E7</v>
      </c>
      <c r="D5" s="67">
        <v>1671972.0</v>
      </c>
      <c r="E5" s="67">
        <v>3230783.0</v>
      </c>
      <c r="F5" s="67">
        <v>4.6572594E7</v>
      </c>
      <c r="G5" s="41"/>
      <c r="H5" s="41"/>
      <c r="I5" s="41"/>
      <c r="J5" s="41"/>
      <c r="K5" s="41"/>
      <c r="L5" s="41"/>
      <c r="M5" s="41"/>
      <c r="N5" s="41"/>
      <c r="O5" s="41"/>
      <c r="P5" s="41"/>
      <c r="Q5" s="41"/>
      <c r="R5" s="41"/>
      <c r="S5" s="41"/>
      <c r="T5" s="41"/>
      <c r="U5" s="41"/>
      <c r="V5" s="41"/>
      <c r="W5" s="41"/>
      <c r="X5" s="41"/>
      <c r="Y5" s="41"/>
      <c r="Z5" s="41"/>
    </row>
    <row r="6">
      <c r="A6" s="43" t="s">
        <v>73</v>
      </c>
      <c r="B6" s="48" t="s">
        <v>74</v>
      </c>
      <c r="C6" s="66">
        <v>7019226.0</v>
      </c>
      <c r="D6" s="67">
        <v>0.0</v>
      </c>
      <c r="E6" s="67">
        <v>448111.0</v>
      </c>
      <c r="F6" s="67">
        <v>6571115.0</v>
      </c>
      <c r="G6" s="41"/>
      <c r="H6" s="41"/>
      <c r="I6" s="41"/>
      <c r="J6" s="41"/>
      <c r="K6" s="41"/>
      <c r="L6" s="41"/>
      <c r="M6" s="41"/>
      <c r="N6" s="41"/>
      <c r="O6" s="41"/>
      <c r="P6" s="41"/>
      <c r="Q6" s="41"/>
      <c r="R6" s="41"/>
      <c r="S6" s="41"/>
      <c r="T6" s="41"/>
      <c r="U6" s="41"/>
      <c r="V6" s="41"/>
      <c r="W6" s="41"/>
      <c r="X6" s="41"/>
      <c r="Y6" s="41"/>
      <c r="Z6" s="41"/>
    </row>
    <row r="7">
      <c r="A7" s="64" t="s">
        <v>55</v>
      </c>
      <c r="B7" s="65" t="s">
        <v>75</v>
      </c>
      <c r="C7" s="66">
        <v>1209974.0</v>
      </c>
      <c r="D7" s="67">
        <v>0.0</v>
      </c>
      <c r="E7" s="67">
        <v>476423.0</v>
      </c>
      <c r="F7" s="67">
        <v>733551.0</v>
      </c>
      <c r="G7" s="41"/>
      <c r="H7" s="41"/>
      <c r="I7" s="41"/>
      <c r="J7" s="41"/>
      <c r="K7" s="41"/>
      <c r="L7" s="41"/>
      <c r="M7" s="41"/>
      <c r="N7" s="41"/>
      <c r="O7" s="41"/>
      <c r="P7" s="41"/>
      <c r="Q7" s="41"/>
      <c r="R7" s="41"/>
      <c r="S7" s="41"/>
      <c r="T7" s="41"/>
      <c r="U7" s="41"/>
      <c r="V7" s="41"/>
      <c r="W7" s="41"/>
      <c r="X7" s="41"/>
      <c r="Y7" s="41"/>
      <c r="Z7" s="41"/>
    </row>
    <row r="8">
      <c r="A8" s="64" t="s">
        <v>66</v>
      </c>
      <c r="B8" s="65" t="s">
        <v>76</v>
      </c>
      <c r="C8" s="66">
        <v>1.2590472E7</v>
      </c>
      <c r="D8" s="67">
        <v>0.0</v>
      </c>
      <c r="E8" s="67">
        <v>1.2564419E7</v>
      </c>
      <c r="F8" s="67">
        <v>26053.0</v>
      </c>
      <c r="G8" s="41"/>
      <c r="H8" s="41"/>
      <c r="I8" s="68"/>
      <c r="J8" s="41"/>
      <c r="K8" s="41"/>
      <c r="L8" s="41"/>
      <c r="M8" s="41"/>
      <c r="N8" s="41"/>
      <c r="O8" s="41"/>
      <c r="P8" s="41"/>
      <c r="Q8" s="41"/>
      <c r="R8" s="41"/>
      <c r="S8" s="41"/>
      <c r="T8" s="41"/>
      <c r="U8" s="41"/>
      <c r="V8" s="41"/>
      <c r="W8" s="41"/>
      <c r="X8" s="41"/>
      <c r="Y8" s="41"/>
      <c r="Z8" s="41"/>
    </row>
    <row r="9">
      <c r="A9" s="69">
        <v>17.0</v>
      </c>
      <c r="B9" s="44" t="s">
        <v>77</v>
      </c>
      <c r="C9" s="66">
        <v>9703041.0</v>
      </c>
      <c r="D9" s="67">
        <v>0.0</v>
      </c>
      <c r="E9" s="67">
        <v>9703041.0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5194426.0</v>
      </c>
      <c r="D10" s="67">
        <v>0.0</v>
      </c>
      <c r="E10" s="67">
        <v>420.0</v>
      </c>
      <c r="F10" s="67">
        <v>626128.0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3.833639E7</v>
      </c>
      <c r="D11" s="67">
        <v>0.0</v>
      </c>
      <c r="E11" s="67">
        <v>136026.0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2.4533382E7</v>
      </c>
      <c r="D12" s="67">
        <v>0.0</v>
      </c>
      <c r="E12" s="67">
        <v>741131.0</v>
      </c>
      <c r="F12" s="67">
        <v>2.3792251E7</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1.037268E7</v>
      </c>
      <c r="D13" s="67">
        <v>0.0</v>
      </c>
      <c r="E13" s="67">
        <v>376249.0</v>
      </c>
      <c r="F13" s="67">
        <v>9996431.0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1250789.0</v>
      </c>
      <c r="D14" s="67">
        <v>0.0</v>
      </c>
      <c r="E14" s="67">
        <v>33116.0</v>
      </c>
      <c r="F14" s="67">
        <v>1217673.0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9.2847306E7</v>
      </c>
      <c r="D15" s="67">
        <v>2.4527187E7</v>
      </c>
      <c r="E15" s="67">
        <v>1.32906962E8</v>
      </c>
      <c r="F15" s="67">
        <v>8.3494162E7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402107432</v>
      </c>
      <c r="D16" s="70">
        <f t="shared" si="1"/>
        <v>31807037</v>
      </c>
      <c r="E16" s="70">
        <f t="shared" si="1"/>
        <v>171076618</v>
      </c>
      <c r="F16" s="70">
        <f t="shared" si="1"/>
        <v>311816390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1.8448051E7</v>
      </c>
      <c r="D17" s="67">
        <v>0.0</v>
      </c>
      <c r="E17" s="67">
        <v>0.0</v>
      </c>
      <c r="F17" s="67">
        <v>2.5624724E7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420555483</v>
      </c>
      <c r="D18" s="75">
        <f t="shared" si="2"/>
        <v>31807037</v>
      </c>
      <c r="E18" s="75">
        <f t="shared" si="2"/>
        <v>171076618</v>
      </c>
      <c r="F18" s="75">
        <f t="shared" si="2"/>
        <v>337441114</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 customWidth="1" min="5" max="5" width="14.75"/>
  </cols>
  <sheetData>
    <row r="1">
      <c r="A1" s="38" t="str">
        <f>'READ HERE FIRST'!A5</f>
        <v>THE J. PAUL GETTY TRUST</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8860771.0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2.22140366E8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488040.0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1.1083441E7</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5.83257636E8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5.2225158E7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3510443.0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8.097820328E9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8.56825497E8</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3.11707567E9</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12953287350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1.35374372E8</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5483853.0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5.5463E8</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5.1935717E7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747423942</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1.21714741E10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3.4389308E7</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12205863408</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12953287350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THE J. PAUL GETTY TRUST</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420555483</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38336390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382219093</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31851591.08</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231001137</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7.252420653</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12171474100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420555483</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35046290.25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347.2970752</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8736813565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420555483</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35046290.25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249.2935344</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256.5459551</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505577525</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505577525</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149246369</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49803377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199049746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420555483</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0.4733019876</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49803377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149246369</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0.3336990865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554630000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12953287350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0.04281770218</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THE J. PAUL GETTY TRUST</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6.467024185</v>
      </c>
      <c r="E5" s="137">
        <f>'Ratios 2022'!D8</f>
        <v>5.421462525</v>
      </c>
      <c r="F5" s="137">
        <f>'Ratios 2023'!D8</f>
        <v>7.252420653</v>
      </c>
      <c r="G5" s="137">
        <f>average(D5:F5)</f>
        <v>6.380302455</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407.7733495</v>
      </c>
      <c r="E10" s="118">
        <f>'Ratios 2022'!D14</f>
        <v>356.932</v>
      </c>
      <c r="F10" s="118">
        <f>'Ratios 2023'!D14</f>
        <v>347.2970752</v>
      </c>
      <c r="G10" s="137">
        <f>average(D10:F10)</f>
        <v>370.6674749</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295.1569226</v>
      </c>
      <c r="E15" s="141">
        <f>'Ratios 2022'!D20</f>
        <v>256.4927425</v>
      </c>
      <c r="F15" s="141">
        <f>'Ratios 2023'!D20</f>
        <v>249.2935344</v>
      </c>
      <c r="G15" s="137">
        <f>average(D15:F15)</f>
        <v>266.9810665</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0.4653152865</v>
      </c>
      <c r="E25" s="131">
        <f>'Ratios 2022'!D33</f>
        <v>0.4522981013</v>
      </c>
      <c r="F25" s="131">
        <f>'Ratios 2023'!D33</f>
        <v>0.4733019876</v>
      </c>
      <c r="G25" s="142">
        <f>average(D25:F25)</f>
        <v>0.4636384585</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0.3638548988</v>
      </c>
      <c r="E30" s="131">
        <f>'Ratios 2022'!D38</f>
        <v>0.341295169</v>
      </c>
      <c r="F30" s="131">
        <f>'Ratios 2023'!D38</f>
        <v>0.3336990865</v>
      </c>
      <c r="G30" s="142">
        <f>average(D30:F30)</f>
        <v>0.3462830514</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0.04722602792</v>
      </c>
      <c r="E35" s="144">
        <f>'Ratios 2022'!D43</f>
        <v>0.04698759553</v>
      </c>
      <c r="F35" s="144">
        <f>'Ratios 2023'!D43</f>
        <v>0.04281770218</v>
      </c>
      <c r="G35" s="145">
        <f>average(D35:F35)</f>
        <v>0.04567710854</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J. PAUL GETTY TRUST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J. PAUL GETTY TRUST</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1.0322919E7</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308638.0</v>
      </c>
      <c r="F4" s="46">
        <v>308638.0</v>
      </c>
      <c r="G4" s="46">
        <v>308638.0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2.4663577E7</v>
      </c>
      <c r="F5" s="46">
        <v>2.4663577E7</v>
      </c>
      <c r="G5" s="46">
        <v>2.4663577E7</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433823.0</v>
      </c>
      <c r="F6" s="46">
        <v>433823.0</v>
      </c>
      <c r="G6" s="46">
        <v>433823.0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7.42552181E8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6.58433629E8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1.12417784E8</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361051.0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9915572.0</v>
      </c>
      <c r="F15" s="46">
        <v>0.0</v>
      </c>
      <c r="G15" s="46">
        <v>9915572.0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1.41481407E8</v>
      </c>
      <c r="F16" s="46">
        <v>1.50672572E8</v>
      </c>
      <c r="G16" s="46">
        <v>2.23622076E8</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929678117</v>
      </c>
      <c r="F17" s="56">
        <f t="shared" si="1"/>
        <v>834512239</v>
      </c>
      <c r="G17" s="56">
        <f t="shared" si="1"/>
        <v>371722521</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J. PAUL GETTY TRUST</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7685949.0</v>
      </c>
      <c r="D3" s="67">
        <v>2884262.0</v>
      </c>
      <c r="E3" s="67">
        <v>3256119.0</v>
      </c>
      <c r="F3" s="67">
        <v>4429830.0</v>
      </c>
      <c r="G3" s="41"/>
      <c r="H3" s="41"/>
      <c r="I3" s="41"/>
      <c r="J3" s="41"/>
      <c r="K3" s="41"/>
      <c r="L3" s="41"/>
      <c r="M3" s="41"/>
      <c r="N3" s="41"/>
      <c r="O3" s="41"/>
      <c r="P3" s="41"/>
      <c r="Q3" s="41"/>
      <c r="R3" s="41"/>
      <c r="S3" s="41"/>
      <c r="T3" s="41"/>
      <c r="U3" s="41"/>
      <c r="V3" s="41"/>
      <c r="W3" s="41"/>
      <c r="X3" s="41"/>
      <c r="Y3" s="41"/>
      <c r="Z3" s="41"/>
    </row>
    <row r="4">
      <c r="A4" s="64">
        <v>14.0</v>
      </c>
      <c r="B4" s="65" t="s">
        <v>71</v>
      </c>
      <c r="C4" s="66">
        <v>1.09813736E8</v>
      </c>
      <c r="D4" s="67">
        <v>1601429.0</v>
      </c>
      <c r="E4" s="67">
        <v>5300379.0</v>
      </c>
      <c r="F4" s="67">
        <v>1.04513357E8</v>
      </c>
      <c r="G4" s="41"/>
      <c r="H4" s="41"/>
      <c r="I4" s="41"/>
      <c r="J4" s="41"/>
      <c r="K4" s="41"/>
      <c r="L4" s="41"/>
      <c r="M4" s="41"/>
      <c r="N4" s="41"/>
      <c r="O4" s="41"/>
      <c r="P4" s="41"/>
      <c r="Q4" s="41"/>
      <c r="R4" s="41"/>
      <c r="S4" s="41"/>
      <c r="T4" s="41"/>
      <c r="U4" s="41"/>
      <c r="V4" s="41"/>
      <c r="W4" s="41"/>
      <c r="X4" s="41"/>
      <c r="Y4" s="41"/>
      <c r="Z4" s="41"/>
    </row>
    <row r="5">
      <c r="A5" s="64">
        <v>15.0</v>
      </c>
      <c r="B5" s="65" t="s">
        <v>72</v>
      </c>
      <c r="C5" s="66">
        <v>4.2752836E7</v>
      </c>
      <c r="D5" s="67">
        <v>1334755.0</v>
      </c>
      <c r="E5" s="67">
        <v>2783889.0</v>
      </c>
      <c r="F5" s="67">
        <v>3.9968947E7</v>
      </c>
      <c r="G5" s="41"/>
      <c r="H5" s="41"/>
      <c r="I5" s="41"/>
      <c r="J5" s="41"/>
      <c r="K5" s="41"/>
      <c r="L5" s="41"/>
      <c r="M5" s="41"/>
      <c r="N5" s="41"/>
      <c r="O5" s="41"/>
      <c r="P5" s="41"/>
      <c r="Q5" s="41"/>
      <c r="R5" s="41"/>
      <c r="S5" s="41"/>
      <c r="T5" s="41"/>
      <c r="U5" s="41"/>
      <c r="V5" s="41"/>
      <c r="W5" s="41"/>
      <c r="X5" s="41"/>
      <c r="Y5" s="41"/>
      <c r="Z5" s="41"/>
    </row>
    <row r="6">
      <c r="A6" s="43" t="s">
        <v>73</v>
      </c>
      <c r="B6" s="48" t="s">
        <v>74</v>
      </c>
      <c r="C6" s="66">
        <v>4459559.0</v>
      </c>
      <c r="D6" s="67">
        <v>0.0</v>
      </c>
      <c r="E6" s="67">
        <v>859126.0</v>
      </c>
      <c r="F6" s="67">
        <v>3600433.0</v>
      </c>
      <c r="G6" s="41"/>
      <c r="H6" s="41"/>
      <c r="I6" s="41"/>
      <c r="J6" s="41"/>
      <c r="K6" s="41"/>
      <c r="L6" s="41"/>
      <c r="M6" s="41"/>
      <c r="N6" s="41"/>
      <c r="O6" s="41"/>
      <c r="P6" s="41"/>
      <c r="Q6" s="41"/>
      <c r="R6" s="41"/>
      <c r="S6" s="41"/>
      <c r="T6" s="41"/>
      <c r="U6" s="41"/>
      <c r="V6" s="41"/>
      <c r="W6" s="41"/>
      <c r="X6" s="41"/>
      <c r="Y6" s="41"/>
      <c r="Z6" s="41"/>
    </row>
    <row r="7">
      <c r="A7" s="64" t="s">
        <v>55</v>
      </c>
      <c r="B7" s="65" t="s">
        <v>75</v>
      </c>
      <c r="C7" s="66">
        <v>847823.0</v>
      </c>
      <c r="D7" s="67">
        <v>0.0</v>
      </c>
      <c r="E7" s="67">
        <v>318148.0</v>
      </c>
      <c r="F7" s="67">
        <v>529675.0</v>
      </c>
      <c r="G7" s="41"/>
      <c r="H7" s="41"/>
      <c r="I7" s="41"/>
      <c r="J7" s="41"/>
      <c r="K7" s="41"/>
      <c r="L7" s="41"/>
      <c r="M7" s="41"/>
      <c r="N7" s="41"/>
      <c r="O7" s="41"/>
      <c r="P7" s="41"/>
      <c r="Q7" s="41"/>
      <c r="R7" s="41"/>
      <c r="S7" s="41"/>
      <c r="T7" s="41"/>
      <c r="U7" s="41"/>
      <c r="V7" s="41"/>
      <c r="W7" s="41"/>
      <c r="X7" s="41"/>
      <c r="Y7" s="41"/>
      <c r="Z7" s="41"/>
    </row>
    <row r="8">
      <c r="A8" s="64" t="s">
        <v>66</v>
      </c>
      <c r="B8" s="65" t="s">
        <v>76</v>
      </c>
      <c r="C8" s="66">
        <v>1.4345082E7</v>
      </c>
      <c r="D8" s="67">
        <v>0.0</v>
      </c>
      <c r="E8" s="67">
        <v>1.4298755E7</v>
      </c>
      <c r="F8" s="67">
        <v>46327.0</v>
      </c>
      <c r="G8" s="41"/>
      <c r="H8" s="41"/>
      <c r="I8" s="68"/>
      <c r="J8" s="41"/>
      <c r="K8" s="41"/>
      <c r="L8" s="41"/>
      <c r="M8" s="41"/>
      <c r="N8" s="41"/>
      <c r="O8" s="41"/>
      <c r="P8" s="41"/>
      <c r="Q8" s="41"/>
      <c r="R8" s="41"/>
      <c r="S8" s="41"/>
      <c r="T8" s="41"/>
      <c r="U8" s="41"/>
      <c r="V8" s="41"/>
      <c r="W8" s="41"/>
      <c r="X8" s="41"/>
      <c r="Y8" s="41"/>
      <c r="Z8" s="41"/>
    </row>
    <row r="9">
      <c r="A9" s="69">
        <v>17.0</v>
      </c>
      <c r="B9" s="44" t="s">
        <v>77</v>
      </c>
      <c r="C9" s="66">
        <v>5268159.0</v>
      </c>
      <c r="D9" s="67">
        <v>0.0</v>
      </c>
      <c r="E9" s="67">
        <v>5268159.0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658891.0</v>
      </c>
      <c r="D10" s="67">
        <v>0.0</v>
      </c>
      <c r="E10" s="67">
        <v>653.0</v>
      </c>
      <c r="F10" s="67">
        <v>658238.0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4.411948E7</v>
      </c>
      <c r="D11" s="67">
        <v>0.0</v>
      </c>
      <c r="E11" s="67">
        <v>142898.0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1.8395099E7</v>
      </c>
      <c r="D12" s="67">
        <v>0.0</v>
      </c>
      <c r="E12" s="67">
        <v>519143.0</v>
      </c>
      <c r="F12" s="67">
        <v>1.7875957E7</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6988776.0</v>
      </c>
      <c r="D13" s="67">
        <v>0.0</v>
      </c>
      <c r="E13" s="67">
        <v>124215.0</v>
      </c>
      <c r="F13" s="67">
        <v>6864561.0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1399022.0</v>
      </c>
      <c r="D14" s="67">
        <v>0.0</v>
      </c>
      <c r="E14" s="67">
        <v>42983.0</v>
      </c>
      <c r="F14" s="67">
        <v>1356039.0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7.2358185E7</v>
      </c>
      <c r="D15" s="67">
        <v>1.408815E7</v>
      </c>
      <c r="E15" s="67">
        <v>1.09132233E8</v>
      </c>
      <c r="F15" s="67">
        <v>4.4303641E7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329092597</v>
      </c>
      <c r="D16" s="70">
        <f t="shared" si="1"/>
        <v>19908596</v>
      </c>
      <c r="E16" s="70">
        <f t="shared" si="1"/>
        <v>142046700</v>
      </c>
      <c r="F16" s="70">
        <f t="shared" si="1"/>
        <v>224147005</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1.5302968E7</v>
      </c>
      <c r="D17" s="67">
        <v>0.0</v>
      </c>
      <c r="E17" s="67">
        <v>0.0</v>
      </c>
      <c r="F17" s="67">
        <v>1.8347005E7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344395565</v>
      </c>
      <c r="D18" s="75">
        <f t="shared" si="2"/>
        <v>19908596</v>
      </c>
      <c r="E18" s="75">
        <f t="shared" si="2"/>
        <v>142046700</v>
      </c>
      <c r="F18" s="75">
        <f t="shared" si="2"/>
        <v>242494010</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 customWidth="1" min="5" max="5" width="14.25"/>
  </cols>
  <sheetData>
    <row r="1">
      <c r="A1" s="38" t="str">
        <f>'READ HERE FIRST'!A5</f>
        <v>THE J. PAUL GETTY TRUST</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8875295.0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1.52949097E8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451919.0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1.0016812E7</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5.41521937E8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5.6338302E7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1.2130234E7</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7.860904121E9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8.66672655E8</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3.033011136E9</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12542871508</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1.72526114E8</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9585718.0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5.9235E8</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3.9686551E7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814148383</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1.1702944425E10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2.57787E7</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11728723125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12542871508</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THE J. PAUL GETTY TRUST</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344395565</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44119480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300276085</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25023007.08</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161824392</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6.467024185</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11702944425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344395565</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28699630.42</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407.7733495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8470894594</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344395565</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28699630.42</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295.1569226</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301.6239468</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929678117</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929678117</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117499685</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42752836</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160252521</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344395565</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0.4653152865</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42752836</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117499685</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0.3638548988</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592350000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12542871508</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0.04722602792</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J. PAUL GETTY TRUST</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1.0526814E7</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5818438.0</v>
      </c>
      <c r="F4" s="46">
        <v>5818438.0</v>
      </c>
      <c r="G4" s="46">
        <v>5818438.0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4.2307489E7</v>
      </c>
      <c r="F5" s="46">
        <v>4.2307489E7</v>
      </c>
      <c r="G5" s="46">
        <v>4.2307489E7</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809802.0</v>
      </c>
      <c r="F6" s="46">
        <v>809802.0</v>
      </c>
      <c r="G6" s="46">
        <v>809802.0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1.51649399E8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1.58033066E8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236292.0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1.0722557E7</v>
      </c>
      <c r="F15" s="46">
        <v>0.0</v>
      </c>
      <c r="G15" s="46">
        <v>1.0722557E7</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1.48414484E8</v>
      </c>
      <c r="F16" s="46">
        <v>1.9683975E7</v>
      </c>
      <c r="G16" s="46">
        <v>1.21807486E8</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370248983</v>
      </c>
      <c r="F17" s="56">
        <f t="shared" si="1"/>
        <v>226652770</v>
      </c>
      <c r="G17" s="56">
        <f t="shared" si="1"/>
        <v>181702064</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J. PAUL GETTY TRUST</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1.1850025E7</v>
      </c>
      <c r="D3" s="67">
        <v>2736807.0</v>
      </c>
      <c r="E3" s="67">
        <v>3332017.0</v>
      </c>
      <c r="F3" s="67">
        <v>8518008.0</v>
      </c>
      <c r="G3" s="41"/>
      <c r="H3" s="41"/>
      <c r="I3" s="41"/>
      <c r="J3" s="41"/>
      <c r="K3" s="41"/>
      <c r="L3" s="41"/>
      <c r="M3" s="41"/>
      <c r="N3" s="41"/>
      <c r="O3" s="41"/>
      <c r="P3" s="41"/>
      <c r="Q3" s="41"/>
      <c r="R3" s="41"/>
      <c r="S3" s="41"/>
      <c r="T3" s="41"/>
      <c r="U3" s="41"/>
      <c r="V3" s="41"/>
      <c r="W3" s="41"/>
      <c r="X3" s="41"/>
      <c r="Y3" s="41"/>
      <c r="Z3" s="41"/>
    </row>
    <row r="4">
      <c r="A4" s="64">
        <v>14.0</v>
      </c>
      <c r="B4" s="65" t="s">
        <v>71</v>
      </c>
      <c r="C4" s="66">
        <v>1.21231806E8</v>
      </c>
      <c r="D4" s="67">
        <v>988597.0</v>
      </c>
      <c r="E4" s="67">
        <v>4685675.0</v>
      </c>
      <c r="F4" s="67">
        <v>1.16546131E8</v>
      </c>
      <c r="G4" s="41"/>
      <c r="H4" s="41"/>
      <c r="I4" s="41"/>
      <c r="J4" s="41"/>
      <c r="K4" s="41"/>
      <c r="L4" s="41"/>
      <c r="M4" s="41"/>
      <c r="N4" s="41"/>
      <c r="O4" s="41"/>
      <c r="P4" s="41"/>
      <c r="Q4" s="41"/>
      <c r="R4" s="41"/>
      <c r="S4" s="41"/>
      <c r="T4" s="41"/>
      <c r="U4" s="41"/>
      <c r="V4" s="41"/>
      <c r="W4" s="41"/>
      <c r="X4" s="41"/>
      <c r="Y4" s="41"/>
      <c r="Z4" s="41"/>
    </row>
    <row r="5">
      <c r="A5" s="64">
        <v>15.0</v>
      </c>
      <c r="B5" s="65" t="s">
        <v>72</v>
      </c>
      <c r="C5" s="66">
        <v>4.5420186E7</v>
      </c>
      <c r="D5" s="67">
        <v>1154573.0</v>
      </c>
      <c r="E5" s="67">
        <v>983634.0</v>
      </c>
      <c r="F5" s="67">
        <v>4.4436552E7</v>
      </c>
      <c r="G5" s="41"/>
      <c r="H5" s="41"/>
      <c r="I5" s="41"/>
      <c r="J5" s="41"/>
      <c r="K5" s="41"/>
      <c r="L5" s="41"/>
      <c r="M5" s="41"/>
      <c r="N5" s="41"/>
      <c r="O5" s="41"/>
      <c r="P5" s="41"/>
      <c r="Q5" s="41"/>
      <c r="R5" s="41"/>
      <c r="S5" s="41"/>
      <c r="T5" s="41"/>
      <c r="U5" s="41"/>
      <c r="V5" s="41"/>
      <c r="W5" s="41"/>
      <c r="X5" s="41"/>
      <c r="Y5" s="41"/>
      <c r="Z5" s="41"/>
    </row>
    <row r="6">
      <c r="A6" s="43" t="s">
        <v>73</v>
      </c>
      <c r="B6" s="48" t="s">
        <v>74</v>
      </c>
      <c r="C6" s="66">
        <v>2563660.0</v>
      </c>
      <c r="D6" s="67">
        <v>0.0</v>
      </c>
      <c r="E6" s="67">
        <v>395374.0</v>
      </c>
      <c r="F6" s="67">
        <v>2168286.0</v>
      </c>
      <c r="G6" s="41"/>
      <c r="H6" s="41"/>
      <c r="I6" s="41"/>
      <c r="J6" s="41"/>
      <c r="K6" s="41"/>
      <c r="L6" s="41"/>
      <c r="M6" s="41"/>
      <c r="N6" s="41"/>
      <c r="O6" s="41"/>
      <c r="P6" s="41"/>
      <c r="Q6" s="41"/>
      <c r="R6" s="41"/>
      <c r="S6" s="41"/>
      <c r="T6" s="41"/>
      <c r="U6" s="41"/>
      <c r="V6" s="41"/>
      <c r="W6" s="41"/>
      <c r="X6" s="41"/>
      <c r="Y6" s="41"/>
      <c r="Z6" s="41"/>
    </row>
    <row r="7">
      <c r="A7" s="64" t="s">
        <v>55</v>
      </c>
      <c r="B7" s="65" t="s">
        <v>75</v>
      </c>
      <c r="C7" s="66">
        <v>1199130.0</v>
      </c>
      <c r="D7" s="67">
        <v>0.0</v>
      </c>
      <c r="E7" s="67">
        <v>443215.0</v>
      </c>
      <c r="F7" s="67">
        <v>755915.0</v>
      </c>
      <c r="G7" s="41"/>
      <c r="H7" s="41"/>
      <c r="I7" s="41"/>
      <c r="J7" s="41"/>
      <c r="K7" s="41"/>
      <c r="L7" s="41"/>
      <c r="M7" s="41"/>
      <c r="N7" s="41"/>
      <c r="O7" s="41"/>
      <c r="P7" s="41"/>
      <c r="Q7" s="41"/>
      <c r="R7" s="41"/>
      <c r="S7" s="41"/>
      <c r="T7" s="41"/>
      <c r="U7" s="41"/>
      <c r="V7" s="41"/>
      <c r="W7" s="41"/>
      <c r="X7" s="41"/>
      <c r="Y7" s="41"/>
      <c r="Z7" s="41"/>
    </row>
    <row r="8">
      <c r="A8" s="64" t="s">
        <v>66</v>
      </c>
      <c r="B8" s="65" t="s">
        <v>76</v>
      </c>
      <c r="C8" s="66">
        <v>9918640.0</v>
      </c>
      <c r="D8" s="67">
        <v>0.0</v>
      </c>
      <c r="E8" s="67">
        <v>9883562.0</v>
      </c>
      <c r="F8" s="67">
        <v>35078.0</v>
      </c>
      <c r="G8" s="41"/>
      <c r="H8" s="41"/>
      <c r="I8" s="68"/>
      <c r="J8" s="41"/>
      <c r="K8" s="41"/>
      <c r="L8" s="41"/>
      <c r="M8" s="41"/>
      <c r="N8" s="41"/>
      <c r="O8" s="41"/>
      <c r="P8" s="41"/>
      <c r="Q8" s="41"/>
      <c r="R8" s="41"/>
      <c r="S8" s="41"/>
      <c r="T8" s="41"/>
      <c r="U8" s="41"/>
      <c r="V8" s="41"/>
      <c r="W8" s="41"/>
      <c r="X8" s="41"/>
      <c r="Y8" s="41"/>
      <c r="Z8" s="41"/>
    </row>
    <row r="9">
      <c r="A9" s="69">
        <v>17.0</v>
      </c>
      <c r="B9" s="44" t="s">
        <v>77</v>
      </c>
      <c r="C9" s="66">
        <v>3554502.0</v>
      </c>
      <c r="D9" s="67">
        <v>0.0</v>
      </c>
      <c r="E9" s="67">
        <v>3554502.0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2.3241444E7</v>
      </c>
      <c r="D10" s="67">
        <v>0.0</v>
      </c>
      <c r="E10" s="67">
        <v>460.0</v>
      </c>
      <c r="F10" s="67">
        <v>1217652.0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3.837268E7</v>
      </c>
      <c r="D11" s="67">
        <v>0.0</v>
      </c>
      <c r="E11" s="67">
        <v>147736.0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2.0368416E7</v>
      </c>
      <c r="D12" s="67">
        <v>0.0</v>
      </c>
      <c r="E12" s="67">
        <v>679253.0</v>
      </c>
      <c r="F12" s="67">
        <v>1.9689163E7</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8948867.0</v>
      </c>
      <c r="D13" s="67">
        <v>0.0</v>
      </c>
      <c r="E13" s="67">
        <v>311712.0</v>
      </c>
      <c r="F13" s="67">
        <v>8637155.0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1286478.0</v>
      </c>
      <c r="D14" s="67">
        <v>0.0</v>
      </c>
      <c r="E14" s="67">
        <v>44872.0</v>
      </c>
      <c r="F14" s="67">
        <v>1241606.0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8.525152E7</v>
      </c>
      <c r="D15" s="67">
        <v>1.4737804E7</v>
      </c>
      <c r="E15" s="67">
        <v>1.35565135E8</v>
      </c>
      <c r="F15" s="67">
        <v>8.5935407E7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373207354</v>
      </c>
      <c r="D16" s="70">
        <f t="shared" si="1"/>
        <v>19617781</v>
      </c>
      <c r="E16" s="70">
        <f t="shared" si="1"/>
        <v>160027147</v>
      </c>
      <c r="F16" s="70">
        <f t="shared" si="1"/>
        <v>289180953</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2.1448331E7</v>
      </c>
      <c r="D17" s="67">
        <v>0.0</v>
      </c>
      <c r="E17" s="67">
        <v>0.0</v>
      </c>
      <c r="F17" s="67">
        <v>2.6289033E7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394655685</v>
      </c>
      <c r="D18" s="75">
        <f t="shared" si="2"/>
        <v>19617781</v>
      </c>
      <c r="E18" s="75">
        <f t="shared" si="2"/>
        <v>160027147</v>
      </c>
      <c r="F18" s="75">
        <f t="shared" si="2"/>
        <v>315469986</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 customWidth="1" min="5" max="5" width="13.75"/>
  </cols>
  <sheetData>
    <row r="1">
      <c r="A1" s="38" t="str">
        <f>'READ HERE FIRST'!A5</f>
        <v>THE J. PAUL GETTY TRUST</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1.5041074E7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1.45923506E8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482052.0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9449258.0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4403490.0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5.63336285E8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4.7647266E7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7299836.0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7.812839704E9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8.56029729E8</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3.083837801E9</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12546290001</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1.4998073E8</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8395098.0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5.8952E8</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3.310495E7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781000778</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1.1738770247E10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2.6518976E7</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11765289223</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12546290001</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