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<sst xmlns="http://schemas.openxmlformats.org/spreadsheetml/2006/main" count="869" uniqueCount="250">
  <si>
    <t>BLUE STAR FAMILIES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</si>
  <si>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</si>
  <si>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</si>
  <si>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</si>
  <si>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</si>
  <si>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</si>
  <si>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</si>
  <si>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</si>
  <si>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</si>
  <si>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</si>
  <si>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</si>
  <si>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</si>
  <si>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</si>
  <si>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</si>
  <si>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</si>
  <si>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</si>
  <si>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</si>
  <si>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</si>
  <si>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</si>
  <si>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</si>
  <si>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</si>
  <si>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</si>
  <si>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</si>
  <si>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</si>
  <si>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</si>
  <si>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</si>
  <si>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</si>
  <si>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</si>
  <si>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</si>
  <si>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</si>
  <si>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</si>
  <si>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</si>
  <si>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</si>
  <si>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</si>
  <si>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</si>
  <si>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</si>
  <si>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</si>
  <si>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</si>
  <si>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</si>
  <si>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</si>
  <si>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</si>
  <si>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</si>
  <si>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</si>
  <si>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</si>
  <si>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</si>
  <si>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</si>
  <si>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</si>
  <si>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</si>
  <si>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</si>
  <si>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</si>
  <si>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</si>
  <si>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</si>
  <si>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</si>
  <si>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</si>
  <si>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</si>
  <si>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</si>
  <si>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</si>
  <si>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</si>
  <si>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</si>
  <si>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</si>
  <si>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</si>
  <si>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</si>
  <si>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</si>
  <si>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</si>
  <si>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</si>
  <si>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</si>
  <si>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</si>
  <si>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</si>
  <si>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</si>
  <si>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</si>
  <si>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</si>
  <si>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</si>
  <si>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</si>
  <si>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</si>
  <si>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</si>
  <si>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</si>
  <si>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</si>
  <si>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</si>
  <si>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</si>
  <si>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</si>
  <si>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</si>
  <si>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</si>
  <si>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</si>
  <si>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</si>
  <si>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</si>
  <si>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</si>
  <si>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</si>
  <si>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</si>
  <si>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</si>
  <si>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</si>
  <si>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</si>
  <si>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</si>
  <si>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</si>
  <si>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</si>
  <si>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</si>
  <si>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</si>
  <si>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</si>
  <si>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</si>
  <si>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</si>
  <si>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</si>
  <si>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</si>
  <si>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</si>
  <si>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</si>
  <si>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</si>
  <si>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</si>
  <si>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</si>
  <si>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</si>
  <si>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</si>
  <si>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</si>
  <si>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</si>
  <si>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</si>
  <si>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</si>
  <si>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</si>
  <si>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</si>
  <si>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</si>
  <si>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</si>
  <si>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</si>
  <si>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</si>
  <si>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</si>
  <si>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</si>
  <si>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</si>
  <si>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</si>
  <si>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</si>
  <si>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</si>
  <si>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</si>
  <si>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</si>
  <si>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</si>
  <si>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</si>
  <si>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</si>
  <si>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</si>
  <si>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</si>
  <si>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</si>
  <si>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</si>
  <si>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</si>
  <si>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DONATED SUPPLIES</t>
  </si>
  <si>
    <t>DONATED BOOKS</t>
  </si>
  <si>
    <t>COMMUNICATIONS</t>
  </si>
  <si>
    <t>GIFTS AND DONATIONS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</si>
  <si>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</si>
  <si>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</si>
  <si>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</si>
  <si>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</si>
  <si>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</si>
  <si>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</si>
  <si>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</si>
  <si>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</si>
  <si>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</si>
  <si>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</si>
  <si>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</si>
  <si>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</si>
  <si>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</si>
  <si>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</si>
  <si>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</si>
  <si>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</si>
  <si>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</si>
  <si>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</si>
  <si>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</si>
  <si>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</si>
  <si>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</si>
  <si>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</si>
  <si>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</si>
  <si>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</si>
  <si>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</si>
  <si>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</si>
  <si>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</si>
  <si>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</si>
  <si>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</si>
  <si>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</si>
  <si>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</si>
  <si>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</si>
  <si>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</si>
  <si>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</si>
  <si>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</si>
  <si>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</si>
  <si>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</si>
  <si>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</si>
  <si>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</si>
  <si>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</si>
  <si>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</si>
  <si>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</si>
  <si>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</si>
  <si>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</si>
  <si>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</si>
  <si>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</si>
  <si>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</si>
  <si>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</si>
  <si>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</si>
  <si>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</si>
  <si>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</si>
  <si>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</si>
  <si>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</si>
  <si>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</si>
  <si>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</si>
  <si>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</si>
  <si>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</si>
  <si>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</si>
  <si>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</si>
  <si>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</si>
  <si>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</si>
  <si>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</si>
  <si>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</si>
  <si>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</si>
  <si>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</si>
  <si>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</si>
  <si>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</si>
  <si>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</si>
  <si>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</si>
  <si>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</si>
  <si>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</si>
  <si>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</si>
  <si>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</si>
  <si>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</si>
  <si>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</si>
  <si>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</si>
  <si>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</si>
  <si>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</si>
  <si>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</si>
  <si>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</si>
  <si>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</si>
  <si>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</si>
  <si>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</si>
  <si>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</si>
  <si>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</si>
  <si>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</si>
  <si>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</si>
  <si>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</si>
  <si>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</si>
  <si>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</si>
  <si>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</si>
  <si>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</si>
  <si>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</si>
  <si>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</si>
  <si>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</si>
  <si>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</si>
  <si>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</si>
  <si>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</si>
  <si>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</si>
  <si>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</si>
  <si>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</si>
  <si>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</si>
  <si>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SPONSORSHIPS</t>
  </si>
  <si>
    <r>
      <rPr>
        <rFont val="Roboto"/>
        <color rgb="FF000000"/>
        <sz val="10.0"/>
      </rPr>
      <t xml:space="preserve">Gross amount from sales of </t>
    </r>
    <r>
      <rPr>
        <rFont val="Roboto"/>
        <color rgb="FF000000"/>
        <sz val="10.0"/>
      </rPr>
      <t>assets other than inventory</t>
    </r>
  </si>
  <si>
    <t>MEMBERSHIPS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</si>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</sst>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BLUE STAR FAMILIES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17446407</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37313</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17409094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1450757.833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13990742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9.643747343</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20851929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17446407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1453867.25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14.34238855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7436357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17446407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1453867.25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5.11488033</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14.75862767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28694652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29985704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0.9569444159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6438776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1719409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8158185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17446407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0.467614048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1192668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6438776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0.1852321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239</v>
      </c>
      <c r="D41" s="75">
        <f>'Expenses 2023'!D40</f>
        <v>14924608</v>
      </c>
      <c r="E41" s="164">
        <f t="shared" ref="E41:E44" si="1">D41/$D$44</f>
        <v>0.8554545357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1287529</v>
      </c>
      <c r="E42" s="164">
        <f t="shared" si="1"/>
        <v>0.07379909227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1234270</v>
      </c>
      <c r="E43" s="164">
        <f t="shared" si="1"/>
        <v>0.07074637202</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17446407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29952874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1234270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24.26768373</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23801607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1183642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20.10878881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31278606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BLUE STAR FAMILIES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4482252.0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3.6758697E7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3217191.0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41240949</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210000.0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210000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212648.0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1887043.0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1944247.0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-57204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-57204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41606393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BLUE STAR FAMILIES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250000</v>
      </c>
      <c r="D3" s="99">
        <v>250000.0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2474924</v>
      </c>
      <c r="D7" s="99">
        <v>2103922.0</v>
      </c>
      <c r="E7" s="99">
        <v>246975.0</v>
      </c>
      <c r="F7" s="99">
        <v>124027.0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5635618</v>
      </c>
      <c r="D9" s="99">
        <v>4046964.0</v>
      </c>
      <c r="E9" s="99">
        <v>1013346.0</v>
      </c>
      <c r="F9" s="99">
        <v>575308.0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316271</v>
      </c>
      <c r="D10" s="99">
        <v>179808.0</v>
      </c>
      <c r="E10" s="99">
        <v>128696.0</v>
      </c>
      <c r="F10" s="99">
        <v>7767.0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1233276</v>
      </c>
      <c r="D11" s="99">
        <v>995340.0</v>
      </c>
      <c r="E11" s="99">
        <v>112093.0</v>
      </c>
      <c r="F11" s="99">
        <v>125843.0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690818</v>
      </c>
      <c r="D12" s="99">
        <v>523904.0</v>
      </c>
      <c r="E12" s="99">
        <v>107348.0</v>
      </c>
      <c r="F12" s="99">
        <v>59566.0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2500</v>
      </c>
      <c r="D15" s="99">
        <v>0.0</v>
      </c>
      <c r="E15" s="99">
        <v>2500.0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141207</v>
      </c>
      <c r="D16" s="99">
        <v>0.0</v>
      </c>
      <c r="E16" s="99">
        <v>141207.0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5440160</v>
      </c>
      <c r="D20" s="99">
        <v>5219681.0</v>
      </c>
      <c r="E20" s="99">
        <v>109866.0</v>
      </c>
      <c r="F20" s="99">
        <v>110613.0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25400</v>
      </c>
      <c r="D21" s="99">
        <v>25400.0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897252</v>
      </c>
      <c r="D22" s="99">
        <v>849862.0</v>
      </c>
      <c r="E22" s="99">
        <v>43886.0</v>
      </c>
      <c r="F22" s="99">
        <v>3504.0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558282</v>
      </c>
      <c r="D23" s="99">
        <v>510307.0</v>
      </c>
      <c r="E23" s="99">
        <v>4542.0</v>
      </c>
      <c r="F23" s="99">
        <v>43433.0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857297</v>
      </c>
      <c r="D26" s="99">
        <v>618993.0</v>
      </c>
      <c r="E26" s="99">
        <v>166749.0</v>
      </c>
      <c r="F26" s="99">
        <v>71555.0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923566</v>
      </c>
      <c r="D28" s="99">
        <v>915728.0</v>
      </c>
      <c r="E28" s="99">
        <v>7742.0</v>
      </c>
      <c r="F28" s="99">
        <v>96.0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47802</v>
      </c>
      <c r="D31" s="99">
        <v>47169.0</v>
      </c>
      <c r="E31" s="99">
        <v>238.0</v>
      </c>
      <c r="F31" s="99">
        <v>395.0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31820</v>
      </c>
      <c r="D32" s="99">
        <v>0.0</v>
      </c>
      <c r="E32" s="99">
        <v>31820.0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2922619</v>
      </c>
      <c r="D34" s="99">
        <v>2860619.0</v>
      </c>
      <c r="E34" s="99">
        <v>62000.0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294572</v>
      </c>
      <c r="D35" s="99">
        <v>294572.0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106857</v>
      </c>
      <c r="D36" s="99">
        <v>81038.0</v>
      </c>
      <c r="E36" s="99">
        <v>16605.0</v>
      </c>
      <c r="F36" s="99">
        <v>9214.0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106167</v>
      </c>
      <c r="D37" s="99">
        <v>31785.0</v>
      </c>
      <c r="E37" s="99">
        <v>73103.0</v>
      </c>
      <c r="F37" s="99">
        <v>1279.0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135456</v>
      </c>
      <c r="D38" s="99">
        <v>89368.0</v>
      </c>
      <c r="E38" s="99">
        <v>20641.0</v>
      </c>
      <c r="F38" s="99">
        <v>25447.0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23091864</v>
      </c>
      <c r="D40" s="103">
        <f t="shared" si="2"/>
        <v>19644460</v>
      </c>
      <c r="E40" s="103">
        <f t="shared" si="2"/>
        <v>2289357</v>
      </c>
      <c r="F40" s="103">
        <f t="shared" si="2"/>
        <v>1158047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BLUE STAR FAMILIES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9442458.0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5494335.0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2.3477836E7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1344387.0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372893.0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368988.0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245605.0</v>
      </c>
      <c r="E12" s="108">
        <f>D11-D12</f>
        <v>123383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1.11253E7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51380592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1326108.0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1326108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2.5331594E7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2.472289E7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50054484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51380592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BLUE STAR FAMILIES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23091864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47802</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23044062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1920338.5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14936793</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7.778208373</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25331594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23091864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1924322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13.16390604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11125300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23091864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1924322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5.781412882</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13.55962126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36758697</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41606393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0.8834867517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8110542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2240365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10350907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23091864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0.4482490889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1549547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8110542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0.1910534462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2024'!D40</f>
        <v>19644460</v>
      </c>
      <c r="E41" s="164">
        <f t="shared" ref="E41:E44" si="1">D41/$D$44</f>
        <v>0.8507091502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2289357</v>
      </c>
      <c r="E42" s="164">
        <f t="shared" si="1"/>
        <v>0.09914128197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1158047</v>
      </c>
      <c r="E43" s="164">
        <f t="shared" si="1"/>
        <v>0.05014956783</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23091864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41240949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1158047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35.61250018</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40131909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1326108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30.26292655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51380592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BLUE STAR FAMILIES</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181</v>
      </c>
      <c r="D5" s="176">
        <f>'Ratios 2022'!D8</f>
        <v>13.01741411</v>
      </c>
      <c r="E5" s="176">
        <f>'Ratios 2023'!D8</f>
        <v>9.643747343</v>
      </c>
      <c r="F5" s="176">
        <f>'Ratios 2024'!D8</f>
        <v>7.778208373</v>
      </c>
      <c r="G5" s="176">
        <f>average(D5:F5)</f>
        <v>10.14645661</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189</v>
      </c>
      <c r="D10" s="148">
        <f>'Ratios 2022'!D14</f>
        <v>13.34113835</v>
      </c>
      <c r="E10" s="148">
        <f>'Ratios 2023'!D14</f>
        <v>14.34238855</v>
      </c>
      <c r="F10" s="148">
        <f>'Ratios 2024'!D14</f>
        <v>13.16390604</v>
      </c>
      <c r="G10" s="176">
        <f>average(D10:F10)</f>
        <v>13.61581098</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1.890892213</v>
      </c>
      <c r="E15" s="179">
        <f>'Ratios 2023'!D20</f>
        <v>5.11488033</v>
      </c>
      <c r="F15" s="179">
        <f>'Ratios 2024'!D20</f>
        <v>5.781412882</v>
      </c>
      <c r="G15" s="176">
        <f>average(D15:F15)</f>
        <v>4.262395142</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0.9852588468</v>
      </c>
      <c r="E20" s="162">
        <f>'Ratios 2023'!D26</f>
        <v>0.9569444159</v>
      </c>
      <c r="F20" s="162">
        <f>'Ratios 2024'!D26</f>
        <v>0.8834867517</v>
      </c>
      <c r="G20" s="180">
        <f>average(D20:F20)</f>
        <v>0.9418966715</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0.4866083829</v>
      </c>
      <c r="E25" s="162">
        <f>'Ratios 2023'!D33</f>
        <v>0.467614048</v>
      </c>
      <c r="F25" s="162">
        <f>'Ratios 2024'!D33</f>
        <v>0.4482490889</v>
      </c>
      <c r="G25" s="180">
        <f>average(D25:F25)</f>
        <v>0.4674905066</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0.1855904158</v>
      </c>
      <c r="E30" s="162">
        <f>'Ratios 2023'!D38</f>
        <v>0.1852321</v>
      </c>
      <c r="F30" s="162">
        <f>'Ratios 2024'!D38</f>
        <v>0.1910534462</v>
      </c>
      <c r="G30" s="180">
        <f>average(D30:F30)</f>
        <v>0.1872919873</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0.845021672</v>
      </c>
      <c r="E35" s="162">
        <f>'Ratios 2023'!E41</f>
        <v>0.8554545357</v>
      </c>
      <c r="F35" s="162">
        <f>'Ratios 2024'!E41</f>
        <v>0.8507091502</v>
      </c>
      <c r="G35" s="180">
        <f t="shared" ref="G35:G37" si="1">average(D35:F35)</f>
        <v>0.8503951193</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0.08516340004</v>
      </c>
      <c r="E36" s="162">
        <f>'Ratios 2023'!E42</f>
        <v>0.07379909227</v>
      </c>
      <c r="F36" s="162">
        <f>'Ratios 2024'!E42</f>
        <v>0.09914128197</v>
      </c>
      <c r="G36" s="180">
        <f t="shared" si="1"/>
        <v>0.08603459143</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0.06981492798</v>
      </c>
      <c r="E37" s="162">
        <f>'Ratios 2023'!E43</f>
        <v>0.07074637202</v>
      </c>
      <c r="F37" s="162">
        <f>'Ratios 2024'!E43</f>
        <v>0.05014956783</v>
      </c>
      <c r="G37" s="180">
        <f t="shared" si="1"/>
        <v>0.06357028928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22.70783538</v>
      </c>
      <c r="E42" s="165">
        <f>'Ratios 2023'!D49</f>
        <v>24.26768373</v>
      </c>
      <c r="F42" s="165">
        <f>'Ratios 2024'!D49</f>
        <v>35.61250018</v>
      </c>
      <c r="G42" s="182">
        <f>average(D42:F42)</f>
        <v>27.52933976</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19.89502485</v>
      </c>
      <c r="E47" s="148">
        <f>'Ratios 2023'!D54</f>
        <v>20.10878881</v>
      </c>
      <c r="F47" s="148">
        <f>'Ratios 2024'!D54</f>
        <v>30.26292655</v>
      </c>
      <c r="G47" s="176">
        <f>average(D47:F47)</f>
        <v>23.42224673</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BLUE STAR FAMILIES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BLUE STAR FAMILIES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273227.0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2.0958372E7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2692300.0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21231599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6226.0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34120.0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34120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21271945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BLUE STAR FAMILIES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1266918</v>
      </c>
      <c r="D7" s="99">
        <v>965785.0</v>
      </c>
      <c r="E7" s="99">
        <v>150717.0</v>
      </c>
      <c r="F7" s="99">
        <v>150416.0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3874188</v>
      </c>
      <c r="D9" s="99">
        <v>2953335.0</v>
      </c>
      <c r="E9" s="99">
        <v>460887.0</v>
      </c>
      <c r="F9" s="99">
        <v>459966.0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175123</v>
      </c>
      <c r="D10" s="99">
        <v>133498.0</v>
      </c>
      <c r="E10" s="99">
        <v>20834.0</v>
      </c>
      <c r="F10" s="99">
        <v>20791.0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779017</v>
      </c>
      <c r="D11" s="99">
        <v>593854.0</v>
      </c>
      <c r="E11" s="99">
        <v>92674.0</v>
      </c>
      <c r="F11" s="99">
        <v>92489.0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421612</v>
      </c>
      <c r="D12" s="99">
        <v>321399.0</v>
      </c>
      <c r="E12" s="99">
        <v>50157.0</v>
      </c>
      <c r="F12" s="99">
        <v>50056.0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64074</v>
      </c>
      <c r="D16" s="99">
        <v>0.0</v>
      </c>
      <c r="E16" s="99">
        <v>64074.0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2214256</v>
      </c>
      <c r="D20" s="99">
        <v>1965712.0</v>
      </c>
      <c r="E20" s="99">
        <v>152994.0</v>
      </c>
      <c r="F20" s="99">
        <v>95550.0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75118</v>
      </c>
      <c r="D21" s="99">
        <v>70673.0</v>
      </c>
      <c r="E21" s="99">
        <v>4445.0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418772</v>
      </c>
      <c r="D22" s="99">
        <v>384452.0</v>
      </c>
      <c r="E22" s="99">
        <v>30597.0</v>
      </c>
      <c r="F22" s="99">
        <v>3723.0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311741</v>
      </c>
      <c r="D23" s="99">
        <v>298120.0</v>
      </c>
      <c r="E23" s="99">
        <v>1265.0</v>
      </c>
      <c r="F23" s="99">
        <v>12356.0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362057</v>
      </c>
      <c r="D26" s="99">
        <v>287511.0</v>
      </c>
      <c r="E26" s="99">
        <v>53035.0</v>
      </c>
      <c r="F26" s="99">
        <v>21511.0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444843</v>
      </c>
      <c r="D28" s="99">
        <v>441720.0</v>
      </c>
      <c r="E28" s="99">
        <v>3123.0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34850</v>
      </c>
      <c r="D31" s="99">
        <v>34342.0</v>
      </c>
      <c r="E31" s="99">
        <v>254.0</v>
      </c>
      <c r="F31" s="99">
        <v>254.0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16919</v>
      </c>
      <c r="D32" s="99">
        <v>0.0</v>
      </c>
      <c r="E32" s="99">
        <v>16919.0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2343045</v>
      </c>
      <c r="D34" s="99">
        <v>2343045.0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349255</v>
      </c>
      <c r="D35" s="99">
        <v>349255.0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89425</v>
      </c>
      <c r="D36" s="99">
        <v>68170.0</v>
      </c>
      <c r="E36" s="99">
        <v>10638.0</v>
      </c>
      <c r="F36" s="99">
        <v>10617.0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59194</v>
      </c>
      <c r="D37" s="99">
        <v>57619.0</v>
      </c>
      <c r="E37" s="99">
        <v>710.0</v>
      </c>
      <c r="F37" s="99">
        <v>865.0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92001</v>
      </c>
      <c r="D38" s="99">
        <v>48385.0</v>
      </c>
      <c r="E38" s="99">
        <v>27220.0</v>
      </c>
      <c r="F38" s="99">
        <v>16396.0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13392408</v>
      </c>
      <c r="D40" s="103">
        <f t="shared" si="2"/>
        <v>11316875</v>
      </c>
      <c r="E40" s="103">
        <f t="shared" si="2"/>
        <v>1140543</v>
      </c>
      <c r="F40" s="103">
        <f t="shared" si="2"/>
        <v>934990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BLUE STAR FAMILIES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4036841.0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1.0453231E7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564417.0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179231.0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236766.0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160490.0</v>
      </c>
      <c r="E12" s="108">
        <f>D11-D12</f>
        <v>76276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2110300.0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17420296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765705.0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765705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1.4889164E7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1765427.0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16654591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17420296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BLUE STAR FAMILIES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13392408</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34850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13357558</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1113129.833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14490072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13.01741411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14889164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13392408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1116034</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13.34113835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2110300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13392408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1116034</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1.890892213</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14.90830632</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20958372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21271945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0.9852588468</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5141106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1375752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6516858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13392408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0.4866083829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954140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5141106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0.1855904158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11316875</v>
      </c>
      <c r="E41" s="164">
        <f t="shared" ref="E41:E44" si="1">D41/$D$44</f>
        <v>0.845021672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1140543</v>
      </c>
      <c r="E42" s="164">
        <f t="shared" si="1"/>
        <v>0.08516340004</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934990</v>
      </c>
      <c r="E43" s="164">
        <f t="shared" si="1"/>
        <v>0.06981492798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13392408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21231599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934990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22.70783538</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15233720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765705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19.89502485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17420296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BLUE STAR FAMILIES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1258222.0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2.8694652E7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4140776.0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29952874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80964.0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5203061.0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5266401.0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-63340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-63340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15206.0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15206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29985704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BLUE STAR FAMILIES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20000</v>
      </c>
      <c r="D3" s="99">
        <v>20000.0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1563176</v>
      </c>
      <c r="D7" s="99">
        <v>1333900.0</v>
      </c>
      <c r="E7" s="99">
        <v>119073.0</v>
      </c>
      <c r="F7" s="99">
        <v>110203.0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4875600</v>
      </c>
      <c r="D9" s="99">
        <v>3479510.0</v>
      </c>
      <c r="E9" s="99">
        <v>646649.0</v>
      </c>
      <c r="F9" s="99">
        <v>749441.0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250102</v>
      </c>
      <c r="D10" s="99">
        <v>186968.0</v>
      </c>
      <c r="E10" s="99">
        <v>29743.0</v>
      </c>
      <c r="F10" s="99">
        <v>33391.0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942566</v>
      </c>
      <c r="D11" s="99">
        <v>704630.0</v>
      </c>
      <c r="E11" s="99">
        <v>112093.0</v>
      </c>
      <c r="F11" s="99">
        <v>125843.0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526741</v>
      </c>
      <c r="D12" s="99">
        <v>393774.0</v>
      </c>
      <c r="E12" s="99">
        <v>62642.0</v>
      </c>
      <c r="F12" s="99">
        <v>70325.0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675</v>
      </c>
      <c r="D15" s="99">
        <v>675.0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115855</v>
      </c>
      <c r="D16" s="99">
        <v>0.0</v>
      </c>
      <c r="E16" s="99">
        <v>115855.0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2580146</v>
      </c>
      <c r="D20" s="99">
        <v>2513057.0</v>
      </c>
      <c r="E20" s="99">
        <v>34580.0</v>
      </c>
      <c r="F20" s="99">
        <v>32509.0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30153</v>
      </c>
      <c r="D21" s="99">
        <v>22142.0</v>
      </c>
      <c r="E21" s="99">
        <v>0.0</v>
      </c>
      <c r="F21" s="99">
        <v>8011.0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547117</v>
      </c>
      <c r="D22" s="99">
        <v>515490.0</v>
      </c>
      <c r="E22" s="99">
        <v>25032.0</v>
      </c>
      <c r="F22" s="99">
        <v>6595.0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446580</v>
      </c>
      <c r="D23" s="99">
        <v>421786.0</v>
      </c>
      <c r="E23" s="99">
        <v>1946.0</v>
      </c>
      <c r="F23" s="99">
        <v>22848.0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502704</v>
      </c>
      <c r="D26" s="99">
        <v>406481.0</v>
      </c>
      <c r="E26" s="99">
        <v>58462.0</v>
      </c>
      <c r="F26" s="99">
        <v>37761.0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400207</v>
      </c>
      <c r="D28" s="99">
        <v>392639.0</v>
      </c>
      <c r="E28" s="99">
        <v>6094.0</v>
      </c>
      <c r="F28" s="99">
        <v>1474.0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37313</v>
      </c>
      <c r="D31" s="99">
        <v>36901.0</v>
      </c>
      <c r="E31" s="99">
        <v>194.0</v>
      </c>
      <c r="F31" s="99">
        <v>218.0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25222</v>
      </c>
      <c r="D32" s="99">
        <v>0.0</v>
      </c>
      <c r="E32" s="99">
        <v>25222.0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3039485</v>
      </c>
      <c r="D34" s="99">
        <v>3039485.0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1101291</v>
      </c>
      <c r="D35" s="99">
        <v>1101291.0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179185</v>
      </c>
      <c r="D36" s="99">
        <v>178134.0</v>
      </c>
      <c r="E36" s="99">
        <v>495.0</v>
      </c>
      <c r="F36" s="99">
        <v>556.0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144510</v>
      </c>
      <c r="D37" s="99">
        <v>108030.0</v>
      </c>
      <c r="E37" s="99">
        <v>17186.0</v>
      </c>
      <c r="F37" s="99">
        <v>19294.0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117779</v>
      </c>
      <c r="D38" s="99">
        <v>69715.0</v>
      </c>
      <c r="E38" s="99">
        <v>32263.0</v>
      </c>
      <c r="F38" s="99">
        <v>15801.0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17446407</v>
      </c>
      <c r="D40" s="103">
        <f t="shared" si="2"/>
        <v>14924608</v>
      </c>
      <c r="E40" s="103">
        <f t="shared" si="2"/>
        <v>1287529</v>
      </c>
      <c r="F40" s="103">
        <f t="shared" si="2"/>
        <v>1234270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BLUE STAR FAMILIES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6043710.0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7947032.0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7728571.0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1791490.0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290804.0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238445.0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197803.0</v>
      </c>
      <c r="E12" s="108">
        <f>D11-D12</f>
        <v>40642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7436357.0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31278606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1183642.0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1183642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2.0851929E7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9243035.0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30094964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31278606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