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<sst xmlns="http://schemas.openxmlformats.org/spreadsheetml/2006/main" count="869" uniqueCount="252">
  <si>
    <t>CLEAN ENERGY TRANSITION INSTITUTE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</si>
  <si>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</si>
  <si>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</si>
  <si>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</si>
  <si>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</si>
  <si>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</si>
  <si>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</si>
  <si>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</si>
  <si>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</si>
  <si>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</si>
  <si>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</si>
  <si>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</si>
  <si>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</si>
  <si>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</si>
  <si>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</si>
  <si>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</si>
  <si>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</si>
  <si>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</si>
  <si>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</si>
  <si>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</si>
  <si>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</si>
  <si>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</si>
  <si>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</si>
  <si>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</si>
  <si>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</si>
  <si>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</si>
  <si>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</si>
  <si>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</si>
  <si>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</si>
  <si>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</si>
  <si>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</si>
  <si>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</si>
  <si>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</si>
  <si>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</si>
  <si>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</si>
  <si>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</si>
  <si>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</si>
  <si>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</si>
  <si>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</si>
  <si>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</si>
  <si>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</si>
  <si>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</si>
  <si>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</si>
  <si>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</si>
  <si>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</si>
  <si>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</si>
  <si>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</si>
  <si>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</si>
  <si>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</si>
  <si>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</si>
  <si>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</si>
  <si>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</si>
  <si>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</si>
  <si>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</si>
  <si>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</si>
  <si>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</si>
  <si>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</si>
  <si>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</si>
  <si>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</si>
  <si>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</si>
  <si>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</si>
  <si>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</si>
  <si>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</si>
  <si>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</si>
  <si>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Technical Consultation</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</si>
  <si>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</si>
  <si>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</si>
  <si>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</si>
  <si>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</si>
  <si>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</si>
  <si>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</si>
  <si>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</si>
  <si>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</si>
  <si>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</si>
  <si>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</si>
  <si>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</si>
  <si>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</si>
  <si>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</si>
  <si>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</si>
  <si>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</si>
  <si>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</si>
  <si>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</si>
  <si>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</si>
  <si>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</si>
  <si>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</si>
  <si>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</si>
  <si>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</si>
  <si>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</si>
  <si>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</si>
  <si>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</si>
  <si>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</si>
  <si>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</si>
  <si>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</si>
  <si>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</si>
  <si>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</si>
  <si>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</si>
  <si>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</si>
  <si>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</si>
  <si>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</si>
  <si>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</si>
  <si>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</si>
  <si>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</si>
  <si>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</si>
  <si>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</si>
  <si>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</si>
  <si>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</si>
  <si>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</si>
  <si>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</si>
  <si>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</si>
  <si>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</si>
  <si>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</si>
  <si>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</si>
  <si>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</si>
  <si>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</si>
  <si>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</si>
  <si>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</si>
  <si>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</si>
  <si>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</si>
  <si>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</si>
  <si>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</si>
  <si>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</si>
  <si>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</si>
  <si>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</si>
  <si>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</si>
  <si>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</si>
  <si>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</si>
  <si>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</si>
  <si>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</si>
  <si>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</si>
  <si>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</si>
  <si>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</si>
  <si>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</si>
  <si>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</si>
  <si>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</si>
  <si>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Event Fees</t>
  </si>
  <si>
    <t>Printing and Publications</t>
  </si>
  <si>
    <t xml:space="preserve"> Postage and Shipping</t>
  </si>
  <si>
    <t>Meals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</si>
  <si>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</si>
  <si>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</si>
  <si>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</si>
  <si>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</si>
  <si>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</si>
  <si>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</si>
  <si>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</si>
  <si>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</si>
  <si>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</si>
  <si>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</si>
  <si>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</si>
  <si>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</si>
  <si>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</si>
  <si>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</si>
  <si>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</si>
  <si>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</si>
  <si>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</si>
  <si>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</si>
  <si>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</si>
  <si>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</si>
  <si>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</si>
  <si>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</si>
  <si>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</si>
  <si>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</si>
  <si>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</si>
  <si>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</si>
  <si>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</si>
  <si>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</si>
  <si>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</si>
  <si>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</si>
  <si>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</si>
  <si>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</si>
  <si>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</si>
  <si>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</si>
  <si>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</si>
  <si>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</si>
  <si>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</si>
  <si>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</si>
  <si>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</si>
  <si>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</si>
  <si>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</si>
  <si>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</si>
  <si>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</si>
  <si>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</si>
  <si>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</si>
  <si>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</si>
  <si>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</si>
  <si>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</si>
  <si>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</si>
  <si>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</si>
  <si>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</si>
  <si>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</si>
  <si>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</si>
  <si>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</si>
  <si>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</si>
  <si>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</si>
  <si>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</si>
  <si>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</si>
  <si>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</si>
  <si>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</si>
  <si>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</si>
  <si>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</si>
  <si>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</si>
  <si>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</si>
  <si>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</si>
  <si>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</si>
  <si>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</si>
  <si>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</si>
  <si>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</si>
  <si>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</si>
  <si>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</si>
  <si>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</si>
  <si>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</si>
  <si>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</si>
  <si>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</si>
  <si>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</si>
  <si>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</si>
  <si>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</si>
  <si>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</si>
  <si>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</si>
  <si>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</si>
  <si>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</si>
  <si>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</si>
  <si>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</si>
  <si>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</si>
  <si>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</si>
  <si>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</si>
  <si>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</si>
  <si>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</si>
  <si>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</si>
  <si>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</si>
  <si>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</si>
  <si>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</si>
  <si>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</si>
  <si>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</si>
  <si>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</si>
  <si>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</si>
  <si>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</si>
  <si>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</si>
  <si>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</si>
  <si>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</si>
  <si>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Taxes Licenses &amp; Permits</t>
  </si>
  <si>
    <t>Recognition</t>
  </si>
  <si>
    <r>
      <rPr>
        <rFont val="Roboto"/>
        <b/>
        <color rgb="FF000000"/>
        <sz val="10.0"/>
      </rPr>
      <t xml:space="preserve">Program Expenses </t>
    </r>
    <r>
      <rPr>
        <rFont val="Roboto"/>
        <b/>
        <i/>
        <color rgb="FF000000"/>
        <sz val="10.0"/>
      </rPr>
      <t xml:space="preserve">(Program Efficiency Ratio) </t>
    </r>
  </si>
  <si>
    <t>Fees &amp; Contracts Gov Agencies</t>
  </si>
  <si>
    <r>
      <rPr>
        <rFont val="Roboto"/>
        <color rgb="FF000000"/>
        <sz val="10.0"/>
      </rPr>
      <t xml:space="preserve">Gross amount from sales of </t>
    </r>
    <r>
      <rPr>
        <rFont val="Roboto"/>
        <color rgb="FF000000"/>
        <sz val="10.0"/>
      </rPr>
      <t>assets other than inventory</t>
    </r>
  </si>
  <si>
    <t xml:space="preserve"> Taxes Licenses &amp; Permits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</si>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</sst>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CLEAN ENERGY TRANSITION INSTITUTE</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2023'!C40</f>
        <v>1013520</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2023'!C31</f>
        <v>0</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1013520</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84460</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2023'!E2+'Balance Sheet 2023'!E3</f>
        <v>445986</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5.280440445</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2023'!E30</f>
        <v>270867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2023'!C40</f>
        <v>1013520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84460</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3.207044755</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2023'!C40</f>
        <v>1013520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84460</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0</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5.280440445</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2023'!E2:E7,'Revenues 2023'!F10:F15)</f>
        <v>674525</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2023'!F44</f>
        <v>949640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0.7102954804</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2023'!C7:C9)</f>
        <v>317741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2023'!C10:C12)</f>
        <v>54586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372327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2023'!C40</f>
        <v>1013520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0.3673602889</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2023'!C10:C11)</f>
        <v>29702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2023'!C7:C9)</f>
        <v>317741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0.09347865085</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241</v>
      </c>
      <c r="D41" s="75">
        <f>'Expenses 2023'!D40</f>
        <v>911199</v>
      </c>
      <c r="E41" s="164">
        <f t="shared" ref="E41:E44" si="1">D41/$D$44</f>
        <v>0.8990439261</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2023'!E40</f>
        <v>75136</v>
      </c>
      <c r="E42" s="164">
        <f t="shared" si="1"/>
        <v>0.07413371221</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2023'!F40</f>
        <v>27185</v>
      </c>
      <c r="E43" s="164">
        <f t="shared" si="1"/>
        <v>0.02682236167</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1013520</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2023'!F9</f>
        <v>674525</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2023'!F40</f>
        <v>27185</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24.81239654</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2023'!E2:E10)</f>
        <v>466071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2023'!E19:E22)</f>
        <v>20364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22.88700648</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2023'!E18</f>
        <v>466071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CLEAN ENERGY TRANSITION INSTITUTE</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635858.0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635858</v>
      </c>
      <c r="G9" s="58"/>
      <c r="H9" s="58"/>
      <c r="I9" s="58"/>
      <c r="J9" s="58"/>
      <c r="K9" s="58"/>
      <c r="L9" s="58"/>
      <c r="M9" s="58"/>
      <c r="N9" s="58"/>
      <c r="O9" s="58"/>
      <c r="P9" s="58"/>
      <c r="Q9" s="58"/>
      <c r="R9" s="58"/>
      <c r="S9" s="58"/>
      <c r="T9" s="58"/>
      <c r="U9" s="58"/>
      <c r="V9" s="58"/>
      <c r="W9" s="58"/>
      <c r="X9" s="58"/>
      <c r="Y9" s="58"/>
      <c r="Z9" s="58"/>
    </row>
    <row r="10">
      <c r="A10" s="44" t="s">
        <v>62</v>
      </c>
      <c r="B10" s="59" t="s">
        <v>63</v>
      </c>
      <c r="C10" s="60" t="s">
        <v>242</v>
      </c>
      <c r="D10" s="15"/>
      <c r="E10" s="15"/>
      <c r="F10" s="48">
        <v>589409.0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589409</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31.0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1225298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CLEAN ENERGY TRANSITION INSTITUTE</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178000</v>
      </c>
      <c r="D7" s="99">
        <v>138154.0</v>
      </c>
      <c r="E7" s="99">
        <v>28070.0</v>
      </c>
      <c r="F7" s="99">
        <v>11776.0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265692</v>
      </c>
      <c r="D9" s="99">
        <v>229544.0</v>
      </c>
      <c r="E9" s="99">
        <v>28704.0</v>
      </c>
      <c r="F9" s="99">
        <v>7444.0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12982</v>
      </c>
      <c r="D10" s="99">
        <v>10895.0</v>
      </c>
      <c r="E10" s="99">
        <v>1510.0</v>
      </c>
      <c r="F10" s="99">
        <v>577.0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34526</v>
      </c>
      <c r="D11" s="99">
        <v>27235.0</v>
      </c>
      <c r="E11" s="99">
        <v>6133.0</v>
      </c>
      <c r="F11" s="99">
        <v>1158.0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35069</v>
      </c>
      <c r="D12" s="99">
        <v>29552.0</v>
      </c>
      <c r="E12" s="99">
        <v>4010.0</v>
      </c>
      <c r="F12" s="99">
        <v>1507.0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19156</v>
      </c>
      <c r="D16" s="99">
        <v>0.0</v>
      </c>
      <c r="E16" s="99">
        <v>19156.0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402487</v>
      </c>
      <c r="D20" s="99">
        <v>381612.0</v>
      </c>
      <c r="E20" s="99">
        <v>20875.0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2105</v>
      </c>
      <c r="D21" s="99">
        <v>2105.0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2896</v>
      </c>
      <c r="D22" s="99">
        <v>0.0</v>
      </c>
      <c r="E22" s="99">
        <v>2852.0</v>
      </c>
      <c r="F22" s="99">
        <v>44.0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14786</v>
      </c>
      <c r="D23" s="99">
        <v>5767.0</v>
      </c>
      <c r="E23" s="99">
        <v>9019.0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27625</v>
      </c>
      <c r="D25" s="99">
        <v>0.0</v>
      </c>
      <c r="E25" s="99">
        <v>27625.0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4800</v>
      </c>
      <c r="D26" s="99">
        <v>4664.0</v>
      </c>
      <c r="E26" s="99">
        <v>136.0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2064</v>
      </c>
      <c r="D28" s="99">
        <v>2064.0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2739</v>
      </c>
      <c r="D32" s="99">
        <v>0.0</v>
      </c>
      <c r="E32" s="99">
        <v>2739.0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244</v>
      </c>
      <c r="C34" s="98">
        <f t="shared" si="1"/>
        <v>9016</v>
      </c>
      <c r="D34" s="99">
        <v>8656.0</v>
      </c>
      <c r="E34" s="99">
        <v>360.0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240</v>
      </c>
      <c r="C35" s="98">
        <f t="shared" si="1"/>
        <v>2703</v>
      </c>
      <c r="D35" s="99">
        <v>0.0</v>
      </c>
      <c r="E35" s="99">
        <v>2637.0</v>
      </c>
      <c r="F35" s="99">
        <v>66.0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2405</v>
      </c>
      <c r="D36" s="99">
        <v>1398.0</v>
      </c>
      <c r="E36" s="99">
        <v>806.0</v>
      </c>
      <c r="F36" s="99">
        <v>201.0</v>
      </c>
      <c r="G36" s="43"/>
      <c r="H36" s="43"/>
      <c r="I36" s="43"/>
      <c r="J36" s="43"/>
      <c r="K36" s="43"/>
      <c r="L36" s="43"/>
      <c r="M36" s="43"/>
      <c r="N36" s="43"/>
      <c r="O36" s="43"/>
      <c r="P36" s="43"/>
      <c r="Q36" s="43"/>
      <c r="R36" s="43"/>
      <c r="S36" s="43"/>
      <c r="T36" s="43"/>
      <c r="U36" s="43"/>
      <c r="V36" s="43"/>
      <c r="W36" s="43"/>
      <c r="X36" s="43"/>
      <c r="Y36" s="43"/>
      <c r="Z36" s="43"/>
    </row>
    <row r="37">
      <c r="A37" s="45" t="s">
        <v>52</v>
      </c>
      <c r="B37" s="102" t="s">
        <v>134</v>
      </c>
      <c r="C37" s="98">
        <f t="shared" si="1"/>
        <v>1517</v>
      </c>
      <c r="D37" s="99">
        <v>0.0</v>
      </c>
      <c r="E37" s="99">
        <v>0.0</v>
      </c>
      <c r="F37" s="99">
        <v>1517.0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1854</v>
      </c>
      <c r="D38" s="99">
        <v>775.0</v>
      </c>
      <c r="E38" s="99">
        <v>-41.0</v>
      </c>
      <c r="F38" s="99">
        <v>1120.0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1022422</v>
      </c>
      <c r="D40" s="103">
        <f t="shared" si="2"/>
        <v>842421</v>
      </c>
      <c r="E40" s="103">
        <f t="shared" si="2"/>
        <v>154591</v>
      </c>
      <c r="F40" s="103">
        <f t="shared" si="2"/>
        <v>25410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CLEAN ENERGY TRANSITION INSTITUTE</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184259.0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431318.0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104519.0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720096</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71513.0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71513</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473583.0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175000.0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648583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720096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CLEAN ENERGY TRANSITION INSTITUTE</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2024'!C40</f>
        <v>1022422</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2024'!C31</f>
        <v>0</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1022422</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85201.83333</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2024'!E2+'Balance Sheet 2024'!E3</f>
        <v>615577</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7.224926694</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2024'!E30</f>
        <v>473583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2024'!C40</f>
        <v>1022422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85201.83333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5.558366311</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2024'!C40</f>
        <v>1022422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85201.83333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0</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7.224926694</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2024'!E2:E7,'Revenues 2024'!F10:F15)</f>
        <v>635858</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2024'!F44</f>
        <v>1225298</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0.5189415146</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2024'!C7:C9)</f>
        <v>443692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2024'!C10:C12)</f>
        <v>82577</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526269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2024'!C40</f>
        <v>1022422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0.5147277739</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2024'!C10:C11)</f>
        <v>47508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2024'!C7:C9)</f>
        <v>443692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0.1070742768</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245</v>
      </c>
      <c r="D41" s="75">
        <f>'Expenses 2024'!D40</f>
        <v>842421</v>
      </c>
      <c r="E41" s="164">
        <f t="shared" ref="E41:E44" si="1">D41/$D$44</f>
        <v>0.8239464722</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2024'!E40</f>
        <v>154591</v>
      </c>
      <c r="E42" s="164">
        <f t="shared" si="1"/>
        <v>0.1512007762</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2024'!F40</f>
        <v>25410</v>
      </c>
      <c r="E43" s="164">
        <f t="shared" si="1"/>
        <v>0.0248527516</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1022422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2024'!F9</f>
        <v>635858</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2024'!F40</f>
        <v>25410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25.02392759</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2024'!E2:E10)</f>
        <v>720096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2024'!E19:E22)</f>
        <v>71513</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10.06944192</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2024'!E18</f>
        <v>720096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CLEAN ENERGY TRANSITION INSTITUTE</v>
      </c>
      <c r="B1" s="2" t="s">
        <v>246</v>
      </c>
      <c r="C1" s="138"/>
      <c r="D1" s="138"/>
      <c r="E1" s="138"/>
      <c r="F1" s="139"/>
      <c r="G1" s="139"/>
      <c r="H1" s="139"/>
      <c r="I1" s="43"/>
      <c r="J1" s="43"/>
      <c r="K1" s="43"/>
      <c r="L1" s="43"/>
      <c r="M1" s="43"/>
      <c r="N1" s="43"/>
      <c r="O1" s="43"/>
      <c r="P1" s="43"/>
      <c r="Q1" s="43"/>
      <c r="R1" s="43"/>
      <c r="S1" s="43"/>
      <c r="T1" s="43"/>
      <c r="U1" s="43"/>
      <c r="V1" s="43"/>
      <c r="W1" s="43"/>
      <c r="X1" s="43"/>
      <c r="Y1" s="43"/>
    </row>
    <row r="2">
      <c r="A2" s="140" t="s">
        <v>181</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182</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8"/>
      <c r="B5" s="49"/>
      <c r="C5" s="147" t="s">
        <v>181</v>
      </c>
      <c r="D5" s="176">
        <f>'Ratios 2022'!D8</f>
        <v>12.45614003</v>
      </c>
      <c r="E5" s="176">
        <f>'Ratios 2023'!D8</f>
        <v>5.280440445</v>
      </c>
      <c r="F5" s="176">
        <f>'Ratios 2024'!D8</f>
        <v>7.224926694</v>
      </c>
      <c r="G5" s="176">
        <f>average(D5:F5)</f>
        <v>8.320502388</v>
      </c>
      <c r="H5" s="149" t="s">
        <v>188</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189</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190</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8"/>
      <c r="B10" s="49"/>
      <c r="C10" s="147" t="s">
        <v>189</v>
      </c>
      <c r="D10" s="148">
        <f>'Ratios 2022'!D14</f>
        <v>5.427677969</v>
      </c>
      <c r="E10" s="148">
        <f>'Ratios 2023'!D14</f>
        <v>3.207044755</v>
      </c>
      <c r="F10" s="148">
        <f>'Ratios 2024'!D14</f>
        <v>5.558366311</v>
      </c>
      <c r="G10" s="176">
        <f>average(D10:F10)</f>
        <v>4.731029678</v>
      </c>
      <c r="H10" s="149" t="s">
        <v>188</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194</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195</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8"/>
      <c r="B15" s="49"/>
      <c r="C15" s="147" t="s">
        <v>197</v>
      </c>
      <c r="D15" s="179">
        <f>'Ratios 2022'!D20</f>
        <v>0</v>
      </c>
      <c r="E15" s="179">
        <f>'Ratios 2023'!D20</f>
        <v>0</v>
      </c>
      <c r="F15" s="179">
        <f>'Ratios 2024'!D20</f>
        <v>0</v>
      </c>
      <c r="G15" s="176">
        <f>average(D15:F15)</f>
        <v>0</v>
      </c>
      <c r="H15" s="149" t="s">
        <v>188</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199</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200</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8"/>
      <c r="B20" s="49"/>
      <c r="C20" s="147" t="s">
        <v>199</v>
      </c>
      <c r="D20" s="162">
        <f>'Ratios 2022'!D26</f>
        <v>0.9563199573</v>
      </c>
      <c r="E20" s="162">
        <f>'Ratios 2023'!D26</f>
        <v>0.7102954804</v>
      </c>
      <c r="F20" s="162">
        <f>'Ratios 2024'!D26</f>
        <v>0.5189415146</v>
      </c>
      <c r="G20" s="180">
        <f>average(D20:F20)</f>
        <v>0.7285189841</v>
      </c>
      <c r="H20" s="149" t="s">
        <v>203</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204</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205</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8"/>
      <c r="B25" s="49"/>
      <c r="C25" s="147" t="s">
        <v>209</v>
      </c>
      <c r="D25" s="162">
        <f>'Ratios 2022'!D33</f>
        <v>0.5981951161</v>
      </c>
      <c r="E25" s="162">
        <f>'Ratios 2023'!D33</f>
        <v>0.3673602889</v>
      </c>
      <c r="F25" s="162">
        <f>'Ratios 2024'!D33</f>
        <v>0.5147277739</v>
      </c>
      <c r="G25" s="180">
        <f>average(D25:F25)</f>
        <v>0.4934277263</v>
      </c>
      <c r="H25" s="149" t="s">
        <v>210</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211</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212</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8"/>
      <c r="B30" s="49"/>
      <c r="C30" s="147" t="s">
        <v>211</v>
      </c>
      <c r="D30" s="162">
        <f>'Ratios 2022'!D38</f>
        <v>0.08563512055</v>
      </c>
      <c r="E30" s="162">
        <f>'Ratios 2023'!D38</f>
        <v>0.09347865085</v>
      </c>
      <c r="F30" s="162">
        <f>'Ratios 2024'!D38</f>
        <v>0.1070742768</v>
      </c>
      <c r="G30" s="180">
        <f>average(D30:F30)</f>
        <v>0.09539601605</v>
      </c>
      <c r="H30" s="149" t="s">
        <v>214</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215</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216</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8"/>
      <c r="B35" s="49"/>
      <c r="C35" s="147" t="s">
        <v>251</v>
      </c>
      <c r="D35" s="162">
        <f>'Ratios 2022'!E41</f>
        <v>0.8330870727</v>
      </c>
      <c r="E35" s="162">
        <f>'Ratios 2023'!E41</f>
        <v>0.8990439261</v>
      </c>
      <c r="F35" s="162">
        <f>'Ratios 2024'!E41</f>
        <v>0.8239464722</v>
      </c>
      <c r="G35" s="180">
        <f t="shared" ref="G35:G37" si="1">average(D35:F35)</f>
        <v>0.8520258237</v>
      </c>
      <c r="H35" s="180"/>
      <c r="I35" s="43"/>
      <c r="J35" s="43"/>
      <c r="K35" s="43"/>
      <c r="L35" s="43"/>
      <c r="M35" s="43"/>
      <c r="N35" s="43"/>
      <c r="O35" s="43"/>
      <c r="P35" s="43"/>
      <c r="Q35" s="43"/>
      <c r="R35" s="43"/>
      <c r="S35" s="43"/>
      <c r="T35" s="43"/>
      <c r="U35" s="43"/>
      <c r="V35" s="43"/>
      <c r="W35" s="43"/>
      <c r="X35" s="43"/>
      <c r="Y35" s="43"/>
    </row>
    <row r="36">
      <c r="A36" s="138"/>
      <c r="B36" s="52"/>
      <c r="C36" s="147" t="s">
        <v>218</v>
      </c>
      <c r="D36" s="162">
        <f>'Ratios 2022'!E42</f>
        <v>0.08192434652</v>
      </c>
      <c r="E36" s="162">
        <f>'Ratios 2023'!E42</f>
        <v>0.07413371221</v>
      </c>
      <c r="F36" s="162">
        <f>'Ratios 2024'!E42</f>
        <v>0.1512007762</v>
      </c>
      <c r="G36" s="180">
        <f t="shared" si="1"/>
        <v>0.1024196116</v>
      </c>
      <c r="H36" s="180"/>
      <c r="I36" s="43"/>
      <c r="J36" s="43"/>
      <c r="K36" s="43"/>
      <c r="L36" s="43"/>
      <c r="M36" s="43"/>
      <c r="N36" s="43"/>
      <c r="O36" s="43"/>
      <c r="P36" s="43"/>
      <c r="Q36" s="43"/>
      <c r="R36" s="43"/>
      <c r="S36" s="43"/>
      <c r="T36" s="43"/>
      <c r="U36" s="43"/>
      <c r="V36" s="43"/>
      <c r="W36" s="43"/>
      <c r="X36" s="43"/>
      <c r="Y36" s="43"/>
    </row>
    <row r="37">
      <c r="A37" s="138"/>
      <c r="B37" s="181"/>
      <c r="C37" s="147" t="s">
        <v>219</v>
      </c>
      <c r="D37" s="162">
        <f>'Ratios 2022'!E43</f>
        <v>0.08498858078</v>
      </c>
      <c r="E37" s="162">
        <f>'Ratios 2023'!E43</f>
        <v>0.02682236167</v>
      </c>
      <c r="F37" s="162">
        <f>'Ratios 2024'!E43</f>
        <v>0.0248527516</v>
      </c>
      <c r="G37" s="180">
        <f t="shared" si="1"/>
        <v>0.04555456468</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220</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221</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8"/>
      <c r="B42" s="49"/>
      <c r="C42" s="147" t="s">
        <v>224</v>
      </c>
      <c r="D42" s="165">
        <f>'Ratios 2022'!D49</f>
        <v>11.92203751</v>
      </c>
      <c r="E42" s="165">
        <f>'Ratios 2023'!D49</f>
        <v>24.81239654</v>
      </c>
      <c r="F42" s="165">
        <f>'Ratios 2024'!D49</f>
        <v>25.02392759</v>
      </c>
      <c r="G42" s="182">
        <f>average(D42:F42)</f>
        <v>20.58612055</v>
      </c>
      <c r="H42" s="149" t="s">
        <v>225</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226</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227</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8"/>
      <c r="B47" s="49"/>
      <c r="C47" s="147" t="s">
        <v>230</v>
      </c>
      <c r="D47" s="148">
        <f>'Ratios 2022'!D54</f>
        <v>10.18605112</v>
      </c>
      <c r="E47" s="148">
        <f>'Ratios 2023'!D54</f>
        <v>22.88700648</v>
      </c>
      <c r="F47" s="148">
        <f>'Ratios 2024'!D54</f>
        <v>10.06944192</v>
      </c>
      <c r="G47" s="176">
        <f>average(D47:F47)</f>
        <v>14.38083317</v>
      </c>
      <c r="H47" s="149" t="s">
        <v>231</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232</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233</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8"/>
      <c r="B52" s="49"/>
      <c r="C52" s="147" t="s">
        <v>236</v>
      </c>
      <c r="D52" s="183">
        <f>'Ratios 2022'!D59</f>
        <v>0</v>
      </c>
      <c r="E52" s="183">
        <f>'Ratios 2023'!D59</f>
        <v>0</v>
      </c>
      <c r="F52" s="183">
        <f>'Ratios 2024'!D59</f>
        <v>0</v>
      </c>
      <c r="G52" s="184">
        <f>average(D52:F52)</f>
        <v>0</v>
      </c>
      <c r="H52" s="149" t="s">
        <v>237</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CLEAN ENERGY TRANSITION INSTITUTE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CLEAN ENERGY TRANSITION INSTITUTE</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547913.0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547913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25000.0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25000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572939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CLEAN ENERGY TRANSITION INSTITUTE</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160900</v>
      </c>
      <c r="D7" s="99">
        <v>139535.0</v>
      </c>
      <c r="E7" s="99">
        <v>4686.0</v>
      </c>
      <c r="F7" s="99">
        <v>16679.0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117000</v>
      </c>
      <c r="D9" s="99">
        <v>98926.0</v>
      </c>
      <c r="E9" s="99">
        <v>1890.0</v>
      </c>
      <c r="F9" s="99">
        <v>16184.0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7922</v>
      </c>
      <c r="D10" s="99">
        <v>6884.0</v>
      </c>
      <c r="E10" s="99">
        <v>209.0</v>
      </c>
      <c r="F10" s="99">
        <v>829.0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15876</v>
      </c>
      <c r="D11" s="99">
        <v>10930.0</v>
      </c>
      <c r="E11" s="99">
        <v>2596.0</v>
      </c>
      <c r="F11" s="99">
        <v>2350.0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21779</v>
      </c>
      <c r="D12" s="99">
        <v>18621.0</v>
      </c>
      <c r="E12" s="99">
        <v>579.0</v>
      </c>
      <c r="F12" s="99">
        <v>2579.0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14342</v>
      </c>
      <c r="D16" s="99">
        <v>0.0</v>
      </c>
      <c r="E16" s="99">
        <v>14342.0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167962</v>
      </c>
      <c r="D20" s="99">
        <v>165662.0</v>
      </c>
      <c r="E20" s="99">
        <v>0.0</v>
      </c>
      <c r="F20" s="99">
        <v>2300.0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494</v>
      </c>
      <c r="D21" s="99">
        <v>494.0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442</v>
      </c>
      <c r="D22" s="99">
        <v>70.0</v>
      </c>
      <c r="E22" s="99">
        <v>324.0</v>
      </c>
      <c r="F22" s="99">
        <v>48.0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7523</v>
      </c>
      <c r="D23" s="99">
        <v>3877.0</v>
      </c>
      <c r="E23" s="99">
        <v>3646.0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13000</v>
      </c>
      <c r="D25" s="99">
        <v>0.0</v>
      </c>
      <c r="E25" s="99">
        <v>13000.0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3450</v>
      </c>
      <c r="D26" s="99">
        <v>3176.0</v>
      </c>
      <c r="E26" s="99">
        <v>172.0</v>
      </c>
      <c r="F26" s="99">
        <v>102.0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1075</v>
      </c>
      <c r="D28" s="99">
        <v>1075.0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1702</v>
      </c>
      <c r="D32" s="99">
        <v>0.0</v>
      </c>
      <c r="E32" s="99">
        <v>1702.0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2587</v>
      </c>
      <c r="D34" s="99">
        <v>211.0</v>
      </c>
      <c r="E34" s="99">
        <v>0.0</v>
      </c>
      <c r="F34" s="99">
        <v>2376.0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999</v>
      </c>
      <c r="D35" s="99">
        <v>0.0</v>
      </c>
      <c r="E35" s="99">
        <v>0.0</v>
      </c>
      <c r="F35" s="99">
        <v>999.0</v>
      </c>
      <c r="G35" s="43"/>
      <c r="H35" s="43"/>
      <c r="I35" s="43"/>
      <c r="J35" s="43"/>
      <c r="K35" s="43"/>
      <c r="L35" s="43"/>
      <c r="M35" s="43"/>
      <c r="N35" s="43"/>
      <c r="O35" s="43"/>
      <c r="P35" s="43"/>
      <c r="Q35" s="43"/>
      <c r="R35" s="43"/>
      <c r="S35" s="43"/>
      <c r="T35" s="43"/>
      <c r="U35" s="43"/>
      <c r="V35" s="43"/>
      <c r="W35" s="43"/>
      <c r="X35" s="43"/>
      <c r="Y35" s="43"/>
      <c r="Z35" s="43"/>
    </row>
    <row r="36">
      <c r="A36" s="45" t="s">
        <v>50</v>
      </c>
      <c r="B36" s="102" t="s">
        <v>136</v>
      </c>
      <c r="C36" s="98">
        <f t="shared" si="1"/>
        <v>793</v>
      </c>
      <c r="D36" s="99">
        <v>0.0</v>
      </c>
      <c r="E36" s="99">
        <v>373.0</v>
      </c>
      <c r="F36" s="99">
        <v>420.0</v>
      </c>
      <c r="G36" s="43"/>
      <c r="H36" s="43"/>
      <c r="I36" s="43"/>
      <c r="J36" s="43"/>
      <c r="K36" s="43"/>
      <c r="L36" s="43"/>
      <c r="M36" s="43"/>
      <c r="N36" s="43"/>
      <c r="O36" s="43"/>
      <c r="P36" s="43"/>
      <c r="Q36" s="43"/>
      <c r="R36" s="43"/>
      <c r="S36" s="43"/>
      <c r="T36" s="43"/>
      <c r="U36" s="43"/>
      <c r="V36" s="43"/>
      <c r="W36" s="43"/>
      <c r="X36" s="43"/>
      <c r="Y36" s="43"/>
      <c r="Z36" s="43"/>
    </row>
    <row r="37">
      <c r="A37" s="45" t="s">
        <v>52</v>
      </c>
      <c r="B37" s="102" t="s">
        <v>137</v>
      </c>
      <c r="C37" s="98">
        <f t="shared" si="1"/>
        <v>740</v>
      </c>
      <c r="D37" s="99">
        <v>264.0</v>
      </c>
      <c r="E37" s="99">
        <v>143.0</v>
      </c>
      <c r="F37" s="99">
        <v>333.0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2169</v>
      </c>
      <c r="D38" s="99">
        <v>771.0</v>
      </c>
      <c r="E38" s="99">
        <v>639.0</v>
      </c>
      <c r="F38" s="99">
        <v>759.0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540755</v>
      </c>
      <c r="D40" s="103">
        <f t="shared" si="2"/>
        <v>450496</v>
      </c>
      <c r="E40" s="103">
        <f t="shared" si="2"/>
        <v>44301</v>
      </c>
      <c r="F40" s="103">
        <f t="shared" si="2"/>
        <v>45958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CLEAN ENERGY TRANSITION INSTITUTE</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41330.0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519980.0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3751.0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565061</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55474.0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55474</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244587.0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265000.0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509587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565061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CLEAN ENERGY TRANSITION INSTITUTE</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2022'!C40</f>
        <v>540755</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2022'!C31</f>
        <v>0</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540755</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45062.91667</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2022'!E2+'Balance Sheet 2022'!E3</f>
        <v>561310</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12.45614003</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2022'!E30</f>
        <v>244587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2022'!C40</f>
        <v>540755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45062.91667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5.427677969</v>
      </c>
      <c r="E14" s="149" t="s">
        <v>188</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2022'!C40</f>
        <v>540755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45062.91667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0</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12.45614003</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2022'!E2:E7,'Revenues 2022'!F10:F15)</f>
        <v>547913</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2022'!F44</f>
        <v>572939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0.9563199573</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2022'!C7:C9)</f>
        <v>277900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2022'!C10:C12)</f>
        <v>45577</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323477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2022'!C40</f>
        <v>540755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0.5981951161</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2022'!C10:C11)</f>
        <v>23798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2022'!C7:C9)</f>
        <v>277900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0.08563512055</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217</v>
      </c>
      <c r="D41" s="75">
        <f>'Expenses 2022'!D40</f>
        <v>450496</v>
      </c>
      <c r="E41" s="164">
        <f t="shared" ref="E41:E44" si="1">D41/$D$44</f>
        <v>0.8330870727</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2022'!E40</f>
        <v>44301</v>
      </c>
      <c r="E42" s="164">
        <f t="shared" si="1"/>
        <v>0.08192434652</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2022'!F40</f>
        <v>45958</v>
      </c>
      <c r="E43" s="164">
        <f t="shared" si="1"/>
        <v>0.08498858078</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540755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2022'!F9</f>
        <v>547913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2022'!F40</f>
        <v>45958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11.92203751</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2022'!E2:E10)</f>
        <v>565061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2022'!E19:E22)</f>
        <v>55474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10.18605112</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2022'!E18</f>
        <v>565061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CLEAN ENERGY TRANSITION INSTITUTE</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674525.0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674525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275085.0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275085</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30.0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949640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CLEAN ENERGY TRANSITION INSTITUTE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168900</v>
      </c>
      <c r="D7" s="99">
        <v>142651.0</v>
      </c>
      <c r="E7" s="99">
        <v>14488.0</v>
      </c>
      <c r="F7" s="99">
        <v>11761.0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148841</v>
      </c>
      <c r="D9" s="99">
        <v>128410.0</v>
      </c>
      <c r="E9" s="99">
        <v>12477.0</v>
      </c>
      <c r="F9" s="99">
        <v>7954.0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9388</v>
      </c>
      <c r="D10" s="99">
        <v>8133.0</v>
      </c>
      <c r="E10" s="99">
        <v>677.0</v>
      </c>
      <c r="F10" s="99">
        <v>578.0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20314</v>
      </c>
      <c r="D11" s="99">
        <v>14870.0</v>
      </c>
      <c r="E11" s="99">
        <v>4284.0</v>
      </c>
      <c r="F11" s="99">
        <v>1160.0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24884</v>
      </c>
      <c r="D12" s="99">
        <v>21670.0</v>
      </c>
      <c r="E12" s="99">
        <v>1693.0</v>
      </c>
      <c r="F12" s="99">
        <v>1521.0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16531</v>
      </c>
      <c r="D16" s="99">
        <v>0.0</v>
      </c>
      <c r="E16" s="99">
        <v>16531.0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578603</v>
      </c>
      <c r="D20" s="99">
        <v>578303.0</v>
      </c>
      <c r="E20" s="99">
        <v>0.0</v>
      </c>
      <c r="F20" s="99">
        <v>300.0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1760</v>
      </c>
      <c r="D21" s="99">
        <v>1630.0</v>
      </c>
      <c r="E21" s="99">
        <v>0.0</v>
      </c>
      <c r="F21" s="99">
        <v>130.0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1332</v>
      </c>
      <c r="D22" s="99">
        <v>35.0</v>
      </c>
      <c r="E22" s="99">
        <v>45.0</v>
      </c>
      <c r="F22" s="99">
        <v>1252.0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9280</v>
      </c>
      <c r="D23" s="99">
        <v>4763.0</v>
      </c>
      <c r="E23" s="99">
        <v>4517.0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18000</v>
      </c>
      <c r="D25" s="99">
        <v>0.0</v>
      </c>
      <c r="E25" s="99">
        <v>18000.0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2812</v>
      </c>
      <c r="D26" s="99">
        <v>2520.0</v>
      </c>
      <c r="E26" s="99">
        <v>79.0</v>
      </c>
      <c r="F26" s="99">
        <v>213.0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1345</v>
      </c>
      <c r="D28" s="99">
        <v>1345.0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1751</v>
      </c>
      <c r="D32" s="99">
        <v>0.0</v>
      </c>
      <c r="E32" s="99">
        <v>1751.0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239</v>
      </c>
      <c r="C34" s="98">
        <f t="shared" si="1"/>
        <v>3826</v>
      </c>
      <c r="D34" s="99">
        <v>3766.0</v>
      </c>
      <c r="E34" s="99">
        <v>60.0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134</v>
      </c>
      <c r="C35" s="98">
        <f t="shared" si="1"/>
        <v>1461</v>
      </c>
      <c r="D35" s="99">
        <v>0.0</v>
      </c>
      <c r="E35" s="99">
        <v>0.0</v>
      </c>
      <c r="F35" s="99">
        <v>1461.0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1345</v>
      </c>
      <c r="D36" s="99">
        <v>1236.0</v>
      </c>
      <c r="E36" s="99">
        <v>19.0</v>
      </c>
      <c r="F36" s="99">
        <v>90.0</v>
      </c>
      <c r="G36" s="43"/>
      <c r="H36" s="43"/>
      <c r="I36" s="43"/>
      <c r="J36" s="43"/>
      <c r="K36" s="43"/>
      <c r="L36" s="43"/>
      <c r="M36" s="43"/>
      <c r="N36" s="43"/>
      <c r="O36" s="43"/>
      <c r="P36" s="43"/>
      <c r="Q36" s="43"/>
      <c r="R36" s="43"/>
      <c r="S36" s="43"/>
      <c r="T36" s="43"/>
      <c r="U36" s="43"/>
      <c r="V36" s="43"/>
      <c r="W36" s="43"/>
      <c r="X36" s="43"/>
      <c r="Y36" s="43"/>
      <c r="Z36" s="43"/>
    </row>
    <row r="37">
      <c r="A37" s="45" t="s">
        <v>52</v>
      </c>
      <c r="B37" s="102" t="s">
        <v>240</v>
      </c>
      <c r="C37" s="98">
        <f t="shared" si="1"/>
        <v>1107</v>
      </c>
      <c r="D37" s="99">
        <v>348.0</v>
      </c>
      <c r="E37" s="99">
        <v>627.0</v>
      </c>
      <c r="F37" s="99">
        <v>132.0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2040</v>
      </c>
      <c r="D38" s="99">
        <v>1519.0</v>
      </c>
      <c r="E38" s="99">
        <v>-112.0</v>
      </c>
      <c r="F38" s="99">
        <v>633.0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1013520</v>
      </c>
      <c r="D40" s="103">
        <f t="shared" si="2"/>
        <v>911199</v>
      </c>
      <c r="E40" s="103">
        <f t="shared" si="2"/>
        <v>75136</v>
      </c>
      <c r="F40" s="103">
        <f t="shared" si="2"/>
        <v>27185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CLEAN ENERGY TRANSITION INSTITUTE</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114699.0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331287.0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20085.0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466071</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20364.0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20364</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270867.0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174840.0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445707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466071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