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<sst xmlns="http://schemas.openxmlformats.org/spreadsheetml/2006/main" count="861" uniqueCount="248">
  <si>
    <t>PENN RESEARCH AND POLICY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</si>
  <si>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</si>
  <si>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</si>
  <si>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</si>
  <si>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</si>
  <si>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</si>
  <si>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</si>
  <si>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</si>
  <si>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</si>
  <si>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</si>
  <si>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</si>
  <si>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</si>
  <si>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</si>
  <si>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</si>
  <si>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</si>
  <si>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</si>
  <si>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</si>
  <si>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</si>
  <si>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</si>
  <si>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</si>
  <si>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</si>
  <si>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</si>
  <si>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</si>
  <si>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</si>
  <si>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</si>
  <si>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</si>
  <si>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</si>
  <si>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</si>
  <si>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</si>
  <si>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</si>
  <si>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</si>
  <si>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</si>
  <si>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</si>
  <si>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</si>
  <si>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</si>
  <si>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</si>
  <si>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</si>
  <si>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</si>
  <si>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</si>
  <si>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</si>
  <si>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</si>
  <si>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</si>
  <si>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</si>
  <si>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</si>
  <si>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</si>
  <si>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</si>
  <si>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</si>
  <si>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</si>
  <si>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</si>
  <si>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</si>
  <si>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</si>
  <si>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</si>
  <si>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</si>
  <si>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</si>
  <si>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</si>
  <si>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</si>
  <si>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</si>
  <si>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</si>
  <si>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</si>
  <si>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</si>
  <si>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</si>
  <si>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</si>
  <si>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</si>
  <si>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</si>
  <si>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</si>
  <si>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</si>
  <si>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</si>
  <si>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</si>
  <si>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</si>
  <si>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</si>
  <si>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</si>
  <si>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</si>
  <si>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</si>
  <si>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</si>
  <si>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</si>
  <si>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</si>
  <si>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</si>
  <si>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</si>
  <si>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</si>
  <si>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</si>
  <si>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</si>
  <si>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</si>
  <si>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</si>
  <si>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</si>
  <si>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</si>
  <si>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</si>
  <si>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</si>
  <si>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</si>
  <si>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</si>
  <si>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</si>
  <si>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</si>
  <si>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</si>
  <si>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</si>
  <si>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</si>
  <si>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</si>
  <si>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</si>
  <si>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</si>
  <si>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</si>
  <si>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</si>
  <si>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</si>
  <si>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</si>
  <si>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</si>
  <si>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</si>
  <si>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</si>
  <si>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</si>
  <si>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</si>
  <si>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</si>
  <si>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</si>
  <si>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</si>
  <si>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</si>
  <si>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</si>
  <si>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</si>
  <si>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</si>
  <si>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</si>
  <si>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</si>
  <si>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</si>
  <si>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</si>
  <si>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</si>
  <si>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</si>
  <si>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</si>
  <si>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</si>
  <si>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</si>
  <si>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</si>
  <si>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</si>
  <si>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</si>
  <si>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</si>
  <si>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</si>
  <si>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</si>
  <si>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</si>
  <si>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</si>
  <si>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</si>
  <si>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</si>
  <si>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</si>
  <si>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Public education &amp; outreach</t>
  </si>
  <si>
    <t>Printing and Publications</t>
  </si>
  <si>
    <t>Telecommunications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</si>
  <si>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</si>
  <si>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</si>
  <si>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</si>
  <si>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</si>
  <si>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</si>
  <si>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</si>
  <si>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</si>
  <si>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</si>
  <si>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</si>
  <si>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</si>
  <si>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</si>
  <si>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</si>
  <si>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</si>
  <si>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</si>
  <si>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</si>
  <si>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</si>
  <si>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</si>
  <si>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</si>
  <si>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</si>
  <si>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</si>
  <si>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</si>
  <si>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</si>
  <si>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</si>
  <si>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</si>
  <si>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</si>
  <si>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</si>
  <si>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</si>
  <si>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</si>
  <si>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</si>
  <si>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</si>
  <si>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</si>
  <si>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</si>
  <si>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</si>
  <si>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</si>
  <si>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</si>
  <si>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</si>
  <si>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</si>
  <si>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</si>
  <si>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</si>
  <si>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</si>
  <si>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</si>
  <si>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</si>
  <si>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</si>
  <si>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</si>
  <si>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</si>
  <si>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</si>
  <si>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</si>
  <si>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</si>
  <si>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</si>
  <si>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</si>
  <si>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</si>
  <si>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</si>
  <si>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</si>
  <si>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</si>
  <si>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</si>
  <si>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</si>
  <si>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</si>
  <si>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</si>
  <si>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</si>
  <si>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</si>
  <si>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</si>
  <si>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</si>
  <si>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</si>
  <si>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</si>
  <si>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</si>
  <si>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</si>
  <si>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</si>
  <si>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</si>
  <si>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</si>
  <si>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</si>
  <si>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</si>
  <si>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</si>
  <si>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</si>
  <si>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</si>
  <si>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</si>
  <si>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</si>
  <si>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</si>
  <si>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</si>
  <si>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</si>
  <si>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</si>
  <si>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</si>
  <si>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</si>
  <si>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</si>
  <si>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</si>
  <si>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</si>
  <si>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</si>
  <si>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</si>
  <si>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</si>
  <si>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</si>
  <si>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</si>
  <si>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</si>
  <si>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</si>
  <si>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</si>
  <si>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</si>
  <si>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</si>
  <si>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</si>
  <si>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</si>
  <si>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</si>
  <si>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</si>
  <si>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</si>
  <si>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</si>
  <si>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</si>
  <si>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</si>
  <si>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FILING FEES</t>
  </si>
  <si>
    <t>BANK CHARGES</t>
  </si>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</sst>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PENN RESEARCH AND POLICY CENTER</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2021'!C40</f>
        <v>579935</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2021'!C31</f>
        <v>0</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579935</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48327.91667</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2021'!E2+'Balance Sheet 2021'!E3</f>
        <v>2461136</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50.92576237</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2021'!E30</f>
        <v>1900317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2021'!C40</f>
        <v>579935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48327.91667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39.32131015</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2021'!E13:E15)</f>
        <v>255795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2021'!C40</f>
        <v>579935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48327.91667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5.292903515</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56.21866588</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2021'!E2:E7,'Revenues 2021'!F10:F15)</f>
        <v>1072229</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2021'!F44</f>
        <v>1072502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0.999745455</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2021'!C7:C9)</f>
        <v>216511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2021'!C10:C12)</f>
        <v>50484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266995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2021'!C40</f>
        <v>579935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0.4603878021</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2021'!C10:C11)</f>
        <v>32816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2021'!C7:C9)</f>
        <v>216511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0.1515673569</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237</v>
      </c>
      <c r="D41" s="75">
        <f>'Expenses 2021'!D40</f>
        <v>462016</v>
      </c>
      <c r="E41" s="164">
        <f t="shared" ref="E41:E44" si="1">D41/$D$44</f>
        <v>0.7966685922</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2021'!E40</f>
        <v>83162</v>
      </c>
      <c r="E42" s="164">
        <f t="shared" si="1"/>
        <v>0.1433988292</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2021'!F40</f>
        <v>34757</v>
      </c>
      <c r="E43" s="164">
        <f t="shared" si="1"/>
        <v>0.05993257865</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579935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2021'!F9</f>
        <v>1072229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2021'!F40</f>
        <v>34757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D47/D48</f>
        <v>30.84929654</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2021'!E2:E10)</f>
        <v>2648035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2021'!E19:E22)</f>
        <v>567680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4.664661429</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2021'!E18</f>
        <v>2903830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PENN RESEARCH AND POLICY CENTER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987516.0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987516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25204.0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1012720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PENN RESEARCH AND POLICY CENTER</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73396</v>
      </c>
      <c r="D3" s="99">
        <v>73396.0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73608</v>
      </c>
      <c r="D7" s="99">
        <v>60801.0</v>
      </c>
      <c r="E7" s="99">
        <v>5691.0</v>
      </c>
      <c r="F7" s="99">
        <v>7116.0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211877</v>
      </c>
      <c r="D9" s="99">
        <v>175011.0</v>
      </c>
      <c r="E9" s="99">
        <v>16382.0</v>
      </c>
      <c r="F9" s="99">
        <v>20484.0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8700</v>
      </c>
      <c r="D10" s="99">
        <v>7186.0</v>
      </c>
      <c r="E10" s="99">
        <v>673.0</v>
      </c>
      <c r="F10" s="99">
        <v>841.0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33599</v>
      </c>
      <c r="D11" s="99">
        <v>27753.0</v>
      </c>
      <c r="E11" s="99">
        <v>2598.0</v>
      </c>
      <c r="F11" s="99">
        <v>3248.0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23694</v>
      </c>
      <c r="D12" s="99">
        <v>19571.0</v>
      </c>
      <c r="E12" s="99">
        <v>1832.0</v>
      </c>
      <c r="F12" s="99">
        <v>2291.0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7086</v>
      </c>
      <c r="D16" s="99">
        <v>0.0</v>
      </c>
      <c r="E16" s="99">
        <v>7086.0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306851</v>
      </c>
      <c r="D20" s="99">
        <v>201698.0</v>
      </c>
      <c r="E20" s="99">
        <v>94872.0</v>
      </c>
      <c r="F20" s="99">
        <v>10281.0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465</v>
      </c>
      <c r="D21" s="99">
        <v>465.0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5935</v>
      </c>
      <c r="D22" s="99">
        <v>4902.0</v>
      </c>
      <c r="E22" s="99">
        <v>459.0</v>
      </c>
      <c r="F22" s="99">
        <v>574.0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1239</v>
      </c>
      <c r="D23" s="99">
        <v>1023.0</v>
      </c>
      <c r="E23" s="99">
        <v>96.0</v>
      </c>
      <c r="F23" s="99">
        <v>120.0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25176</v>
      </c>
      <c r="D25" s="99">
        <v>20795.0</v>
      </c>
      <c r="E25" s="99">
        <v>1947.0</v>
      </c>
      <c r="F25" s="99">
        <v>2434.0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6856</v>
      </c>
      <c r="D26" s="99">
        <v>5663.0</v>
      </c>
      <c r="E26" s="99">
        <v>530.0</v>
      </c>
      <c r="F26" s="99">
        <v>663.0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2013</v>
      </c>
      <c r="D28" s="99">
        <v>2013.0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350</v>
      </c>
      <c r="D32" s="99">
        <v>0.0</v>
      </c>
      <c r="E32" s="99">
        <v>350.0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239</v>
      </c>
      <c r="C34" s="98">
        <f t="shared" si="1"/>
        <v>250</v>
      </c>
      <c r="D34" s="99">
        <v>0.0</v>
      </c>
      <c r="E34" s="99">
        <v>250.0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300</v>
      </c>
      <c r="D35" s="99">
        <v>0.0</v>
      </c>
      <c r="E35" s="99">
        <v>300.0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36</v>
      </c>
      <c r="D38" s="99">
        <v>31.0</v>
      </c>
      <c r="E38" s="99">
        <v>2.0</v>
      </c>
      <c r="F38" s="99">
        <v>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781431</v>
      </c>
      <c r="D40" s="103">
        <f t="shared" si="2"/>
        <v>600308</v>
      </c>
      <c r="E40" s="103">
        <f t="shared" si="2"/>
        <v>133068</v>
      </c>
      <c r="F40" s="103">
        <f t="shared" si="2"/>
        <v>48055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PENN RESEARCH AND POLICY CENTER</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2814773.0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226501.0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25414.0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25414.0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276160.0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3317434</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749995.0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749995</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2266606.0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300833.0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2567439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3317434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PENN RESEARCH AND POLICY CENTER</v>
      </c>
      <c r="B1" s="2">
        <f>'Revenues 2022'!C1</f>
        <v>2022</v>
      </c>
      <c r="C1" s="175"/>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2022'!C40</f>
        <v>781431</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781431</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65119.25</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2022'!E2+'Balance Sheet 2022'!E3</f>
        <v>2814773</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43.22489894</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2022'!E30</f>
        <v>2266606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2022'!C40</f>
        <v>781431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65119.25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34.80700407</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2022'!E13:E15)</f>
        <v>276160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2022'!C40</f>
        <v>781431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65119.25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4.240835083</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47.46573402</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2022'!E2:E7,'Revenues 2022'!F10:F15)</f>
        <v>987516</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2022'!F44</f>
        <v>1012720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0.9751125681</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2022'!C7:C9)</f>
        <v>285485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2022'!C10:C12)</f>
        <v>65993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351478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2022'!C40</f>
        <v>781431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0.4497876332</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2022'!C10:C11)</f>
        <v>42299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2022'!C7:C9)</f>
        <v>285485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0.1481654027</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241</v>
      </c>
      <c r="D41" s="75">
        <f>'Expenses 2022'!D40</f>
        <v>600308</v>
      </c>
      <c r="E41" s="164">
        <f t="shared" ref="E41:E44" si="1">D41/$D$44</f>
        <v>0.7682162597</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2022'!E40</f>
        <v>133068</v>
      </c>
      <c r="E42" s="164">
        <f t="shared" si="1"/>
        <v>0.1702875878</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2022'!F40</f>
        <v>48055</v>
      </c>
      <c r="E43" s="164">
        <f t="shared" si="1"/>
        <v>0.06149615257</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781431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2022'!F9</f>
        <v>987516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2022'!F40</f>
        <v>48055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D47/D48</f>
        <v>20.54970346</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2022'!E2:E10)</f>
        <v>3041274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2022'!E19:E22)</f>
        <v>749995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4.055059034</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2022'!E18</f>
        <v>3317434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PENN RESEARCH AND POLICY CENTER</v>
      </c>
      <c r="B1" s="2" t="s">
        <v>242</v>
      </c>
      <c r="C1" s="138"/>
      <c r="D1" s="138"/>
      <c r="E1" s="138"/>
      <c r="F1" s="139"/>
      <c r="G1" s="139"/>
      <c r="H1" s="139"/>
      <c r="I1" s="43"/>
      <c r="J1" s="43"/>
      <c r="K1" s="43"/>
      <c r="L1" s="43"/>
      <c r="M1" s="43"/>
      <c r="N1" s="43"/>
      <c r="O1" s="43"/>
      <c r="P1" s="43"/>
      <c r="Q1" s="43"/>
      <c r="R1" s="43"/>
      <c r="S1" s="43"/>
      <c r="T1" s="43"/>
      <c r="U1" s="43"/>
      <c r="V1" s="43"/>
      <c r="W1" s="43"/>
      <c r="X1" s="43"/>
      <c r="Y1" s="43"/>
    </row>
    <row r="2">
      <c r="A2" s="140" t="s">
        <v>179</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180</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8"/>
      <c r="B5" s="49"/>
      <c r="C5" s="147" t="s">
        <v>179</v>
      </c>
      <c r="D5" s="176">
        <f>'Ratios 2020'!D8</f>
        <v>32.21821365</v>
      </c>
      <c r="E5" s="176">
        <f>'Ratios 2021'!D8</f>
        <v>50.92576237</v>
      </c>
      <c r="F5" s="176">
        <f>'Ratios 2022'!D8</f>
        <v>43.22489894</v>
      </c>
      <c r="G5" s="176">
        <f>average(D5:F5)</f>
        <v>42.12295832</v>
      </c>
      <c r="H5" s="149" t="s">
        <v>186</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187</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188</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8"/>
      <c r="B10" s="49"/>
      <c r="C10" s="147" t="s">
        <v>187</v>
      </c>
      <c r="D10" s="148">
        <f>'Ratios 2020'!D14</f>
        <v>30.39484557</v>
      </c>
      <c r="E10" s="148">
        <f>'Ratios 2021'!D14</f>
        <v>39.32131015</v>
      </c>
      <c r="F10" s="148">
        <f>'Ratios 2022'!D14</f>
        <v>34.80700407</v>
      </c>
      <c r="G10" s="176">
        <f>average(D10:F10)</f>
        <v>34.84105326</v>
      </c>
      <c r="H10" s="149" t="s">
        <v>186</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192</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193</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8"/>
      <c r="B15" s="49"/>
      <c r="C15" s="147" t="s">
        <v>195</v>
      </c>
      <c r="D15" s="179">
        <f>'Ratios 2020'!D20</f>
        <v>4.974834066</v>
      </c>
      <c r="E15" s="179">
        <f>'Ratios 2021'!D20</f>
        <v>5.292903515</v>
      </c>
      <c r="F15" s="179">
        <f>'Ratios 2022'!D20</f>
        <v>4.240835083</v>
      </c>
      <c r="G15" s="176">
        <f>average(D15:F15)</f>
        <v>4.836190888</v>
      </c>
      <c r="H15" s="149" t="s">
        <v>186</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197</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198</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8"/>
      <c r="B20" s="49"/>
      <c r="C20" s="147" t="s">
        <v>197</v>
      </c>
      <c r="D20" s="162">
        <f>'Ratios 2020'!D26</f>
        <v>0.977015928</v>
      </c>
      <c r="E20" s="162">
        <f>'Ratios 2021'!D26</f>
        <v>0.999745455</v>
      </c>
      <c r="F20" s="162">
        <f>'Ratios 2022'!D26</f>
        <v>0.9751125681</v>
      </c>
      <c r="G20" s="180">
        <f>average(D20:F20)</f>
        <v>0.9839579837</v>
      </c>
      <c r="H20" s="149" t="s">
        <v>201</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202</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203</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8"/>
      <c r="B25" s="49"/>
      <c r="C25" s="147" t="s">
        <v>207</v>
      </c>
      <c r="D25" s="162">
        <f>'Ratios 2020'!D33</f>
        <v>0.5140487775</v>
      </c>
      <c r="E25" s="162">
        <f>'Ratios 2021'!D33</f>
        <v>0.4603878021</v>
      </c>
      <c r="F25" s="162">
        <f>'Ratios 2022'!D33</f>
        <v>0.4497876332</v>
      </c>
      <c r="G25" s="180">
        <f>average(D25:F25)</f>
        <v>0.4747414042</v>
      </c>
      <c r="H25" s="149" t="s">
        <v>208</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209</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210</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8"/>
      <c r="B30" s="49"/>
      <c r="C30" s="147" t="s">
        <v>209</v>
      </c>
      <c r="D30" s="162">
        <f>'Ratios 2020'!D38</f>
        <v>0.1180083572</v>
      </c>
      <c r="E30" s="162">
        <f>'Ratios 2021'!D38</f>
        <v>0.1515673569</v>
      </c>
      <c r="F30" s="162">
        <f>'Ratios 2022'!D38</f>
        <v>0.1481654027</v>
      </c>
      <c r="G30" s="180">
        <f>average(D30:F30)</f>
        <v>0.1392470389</v>
      </c>
      <c r="H30" s="149" t="s">
        <v>212</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213</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214</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8"/>
      <c r="B35" s="49"/>
      <c r="C35" s="147" t="s">
        <v>247</v>
      </c>
      <c r="D35" s="162">
        <f>'Ratios 2020'!E41</f>
        <v>0.7145959305</v>
      </c>
      <c r="E35" s="162">
        <f>'Ratios 2021'!E41</f>
        <v>0.7966685922</v>
      </c>
      <c r="F35" s="162">
        <f>'Ratios 2022'!E41</f>
        <v>0.7682162597</v>
      </c>
      <c r="G35" s="180">
        <f t="shared" ref="G35:G37" si="1">average(D35:F35)</f>
        <v>0.7598269275</v>
      </c>
      <c r="H35" s="180"/>
      <c r="I35" s="43"/>
      <c r="J35" s="43"/>
      <c r="K35" s="43"/>
      <c r="L35" s="43"/>
      <c r="M35" s="43"/>
      <c r="N35" s="43"/>
      <c r="O35" s="43"/>
      <c r="P35" s="43"/>
      <c r="Q35" s="43"/>
      <c r="R35" s="43"/>
      <c r="S35" s="43"/>
      <c r="T35" s="43"/>
      <c r="U35" s="43"/>
      <c r="V35" s="43"/>
      <c r="W35" s="43"/>
      <c r="X35" s="43"/>
      <c r="Y35" s="43"/>
    </row>
    <row r="36">
      <c r="A36" s="138"/>
      <c r="B36" s="52"/>
      <c r="C36" s="147" t="s">
        <v>216</v>
      </c>
      <c r="D36" s="162">
        <f>'Ratios 2020'!E42</f>
        <v>0.2271788973</v>
      </c>
      <c r="E36" s="162">
        <f>'Ratios 2021'!E42</f>
        <v>0.1433988292</v>
      </c>
      <c r="F36" s="162">
        <f>'Ratios 2022'!E42</f>
        <v>0.1702875878</v>
      </c>
      <c r="G36" s="180">
        <f t="shared" si="1"/>
        <v>0.1802884381</v>
      </c>
      <c r="H36" s="180"/>
      <c r="I36" s="43"/>
      <c r="J36" s="43"/>
      <c r="K36" s="43"/>
      <c r="L36" s="43"/>
      <c r="M36" s="43"/>
      <c r="N36" s="43"/>
      <c r="O36" s="43"/>
      <c r="P36" s="43"/>
      <c r="Q36" s="43"/>
      <c r="R36" s="43"/>
      <c r="S36" s="43"/>
      <c r="T36" s="43"/>
      <c r="U36" s="43"/>
      <c r="V36" s="43"/>
      <c r="W36" s="43"/>
      <c r="X36" s="43"/>
      <c r="Y36" s="43"/>
    </row>
    <row r="37">
      <c r="A37" s="138"/>
      <c r="B37" s="181"/>
      <c r="C37" s="147" t="s">
        <v>217</v>
      </c>
      <c r="D37" s="162">
        <f>'Ratios 2020'!E43</f>
        <v>0.05822517215</v>
      </c>
      <c r="E37" s="162">
        <f>'Ratios 2021'!E43</f>
        <v>0.05993257865</v>
      </c>
      <c r="F37" s="162">
        <f>'Ratios 2022'!E43</f>
        <v>0.06149615257</v>
      </c>
      <c r="G37" s="180">
        <f t="shared" si="1"/>
        <v>0.05988463446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218</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219</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8"/>
      <c r="B42" s="49"/>
      <c r="C42" s="147" t="s">
        <v>222</v>
      </c>
      <c r="D42" s="165">
        <f>'Ratios 2020'!D49</f>
        <v>21.02949971</v>
      </c>
      <c r="E42" s="165">
        <f>'Ratios 2021'!D49</f>
        <v>30.84929654</v>
      </c>
      <c r="F42" s="165">
        <f>'Ratios 2022'!D49</f>
        <v>20.54970346</v>
      </c>
      <c r="G42" s="182">
        <f>average(D42:F42)</f>
        <v>24.14283324</v>
      </c>
      <c r="H42" s="149" t="s">
        <v>223</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224</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225</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8"/>
      <c r="B47" s="49"/>
      <c r="C47" s="147" t="s">
        <v>228</v>
      </c>
      <c r="D47" s="148">
        <f>'Ratios 2020'!D54</f>
        <v>5.100416811</v>
      </c>
      <c r="E47" s="148">
        <f>'Ratios 2021'!D54</f>
        <v>4.664661429</v>
      </c>
      <c r="F47" s="148">
        <f>'Ratios 2022'!D54</f>
        <v>4.055059034</v>
      </c>
      <c r="G47" s="176">
        <f>average(D47:F47)</f>
        <v>4.606712425</v>
      </c>
      <c r="H47" s="149" t="s">
        <v>229</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230</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231</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8"/>
      <c r="B52" s="49"/>
      <c r="C52" s="147" t="s">
        <v>234</v>
      </c>
      <c r="D52" s="183">
        <f>'Ratios 2020'!D59</f>
        <v>0</v>
      </c>
      <c r="E52" s="183">
        <f>'Ratios 2021'!D59</f>
        <v>0</v>
      </c>
      <c r="F52" s="183">
        <f>'Ratios 2022'!D59</f>
        <v>0</v>
      </c>
      <c r="G52" s="184">
        <f>average(D52:F52)</f>
        <v>0</v>
      </c>
      <c r="H52" s="149" t="s">
        <v>235</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PENN RESEARCH AND POLICY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PENN RESEARCH AND POLICY CENTER</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787723.0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787723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18531.0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806254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PENN RESEARCH AND POLICY CENTER</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12500</v>
      </c>
      <c r="D3" s="99">
        <v>12500.0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53939</v>
      </c>
      <c r="D7" s="99">
        <v>43958.0</v>
      </c>
      <c r="E7" s="99">
        <v>3668.0</v>
      </c>
      <c r="F7" s="99">
        <v>6313.0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224143</v>
      </c>
      <c r="D9" s="99">
        <v>187823.0</v>
      </c>
      <c r="E9" s="99">
        <v>15242.0</v>
      </c>
      <c r="F9" s="99">
        <v>21078.0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6570</v>
      </c>
      <c r="D10" s="99">
        <v>5476.0</v>
      </c>
      <c r="E10" s="99">
        <v>447.0</v>
      </c>
      <c r="F10" s="99">
        <v>647.0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26246</v>
      </c>
      <c r="D11" s="99">
        <v>21859.0</v>
      </c>
      <c r="E11" s="99">
        <v>1838.0</v>
      </c>
      <c r="F11" s="99">
        <v>2549.0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19805</v>
      </c>
      <c r="D12" s="99">
        <v>16507.0</v>
      </c>
      <c r="E12" s="99">
        <v>1347.0</v>
      </c>
      <c r="F12" s="99">
        <v>1951.0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6124</v>
      </c>
      <c r="D16" s="99">
        <v>0.0</v>
      </c>
      <c r="E16" s="99">
        <v>6124.0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180208</v>
      </c>
      <c r="D20" s="99">
        <v>67019.0</v>
      </c>
      <c r="E20" s="99">
        <v>113189.0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1547</v>
      </c>
      <c r="D21" s="99">
        <v>1547.0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665</v>
      </c>
      <c r="D22" s="99">
        <v>119.0</v>
      </c>
      <c r="E22" s="99">
        <v>546.0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2370</v>
      </c>
      <c r="D23" s="99">
        <v>1967.0</v>
      </c>
      <c r="E23" s="99">
        <v>166.0</v>
      </c>
      <c r="F23" s="99">
        <v>237.0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35400</v>
      </c>
      <c r="D25" s="99">
        <v>29504.0</v>
      </c>
      <c r="E25" s="99">
        <v>2413.0</v>
      </c>
      <c r="F25" s="99">
        <v>3483.0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85</v>
      </c>
      <c r="D26" s="99">
        <v>72.0</v>
      </c>
      <c r="E26" s="99">
        <v>5.0</v>
      </c>
      <c r="F26" s="99">
        <v>8.0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1262</v>
      </c>
      <c r="D31" s="99">
        <v>1052.0</v>
      </c>
      <c r="E31" s="99">
        <v>86.0</v>
      </c>
      <c r="F31" s="99">
        <v>124.0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324</v>
      </c>
      <c r="D32" s="99">
        <v>0.0</v>
      </c>
      <c r="E32" s="99">
        <v>324.0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61342</v>
      </c>
      <c r="D34" s="99">
        <v>61342.0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7000</v>
      </c>
      <c r="D35" s="99">
        <v>5818.0</v>
      </c>
      <c r="E35" s="99">
        <v>490.0</v>
      </c>
      <c r="F35" s="99">
        <v>692.0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3800</v>
      </c>
      <c r="D36" s="99">
        <v>3158.0</v>
      </c>
      <c r="E36" s="99">
        <v>266.0</v>
      </c>
      <c r="F36" s="99">
        <v>376.0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643330</v>
      </c>
      <c r="D40" s="103">
        <f t="shared" si="2"/>
        <v>459721</v>
      </c>
      <c r="E40" s="103">
        <f t="shared" si="2"/>
        <v>146151</v>
      </c>
      <c r="F40" s="103">
        <f t="shared" si="2"/>
        <v>37458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PENN RESEARCH AND POLICY CENTER</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1723857.0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251157.0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25414.0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25414.0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266705.0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2241719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387226.0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387226</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1629493.0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225000.0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1854493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2241719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PENN RESEARCH AND POLICY CENTER</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2020'!C40</f>
        <v>643330</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2020'!C31</f>
        <v>1262</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642068</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53505.66667</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2020'!E2+'Balance Sheet 2020'!E3</f>
        <v>1723857</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32.21821365</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2020'!E30</f>
        <v>1629493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2020'!C40</f>
        <v>643330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53610.83333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30.39484557</v>
      </c>
      <c r="E14" s="149" t="s">
        <v>186</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2020'!E13:E15)</f>
        <v>266705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2020'!C40</f>
        <v>643330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53610.83333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4.974834066</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37.19304771</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2020'!E2:E7,'Revenues 2020'!F10:F15)</f>
        <v>787723</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2020'!F44</f>
        <v>806254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0.977015928</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2020'!C7:C9)</f>
        <v>278082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2020'!C10:C12)</f>
        <v>52621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330703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2020'!C40</f>
        <v>643330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0.5140487775</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2020'!C10:C11)</f>
        <v>32816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2020'!C7:C9)</f>
        <v>278082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0.1180083572</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215</v>
      </c>
      <c r="D41" s="75">
        <f>'Expenses 2020'!D40</f>
        <v>459721</v>
      </c>
      <c r="E41" s="164">
        <f t="shared" ref="E41:E44" si="1">D41/$D$44</f>
        <v>0.7145959305</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2020'!E40</f>
        <v>146151</v>
      </c>
      <c r="E42" s="164">
        <f t="shared" si="1"/>
        <v>0.2271788973</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2020'!F40</f>
        <v>37458</v>
      </c>
      <c r="E43" s="164">
        <f t="shared" si="1"/>
        <v>0.05822517215</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643330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2020'!F9</f>
        <v>787723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2020'!F40</f>
        <v>37458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D47/D48</f>
        <v>21.02949971</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2020'!E2:E10)</f>
        <v>1975014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2020'!E19:E22)</f>
        <v>387226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5.100416811</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2020'!E25:E26)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2020'!E18</f>
        <v>2241719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PENN RESEARCH AND POLICY CENTER</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1072229.0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1072229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273.0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1072502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PENN RESEARCH AND POLICY CENTER</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47772</v>
      </c>
      <c r="D3" s="99">
        <v>47772.0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46691</v>
      </c>
      <c r="D7" s="99">
        <v>39641.0</v>
      </c>
      <c r="E7" s="99">
        <v>2475.0</v>
      </c>
      <c r="F7" s="99">
        <v>4575.0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169820</v>
      </c>
      <c r="D9" s="99">
        <v>144182.0</v>
      </c>
      <c r="E9" s="99">
        <v>9002.0</v>
      </c>
      <c r="F9" s="99">
        <v>16636.0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6927</v>
      </c>
      <c r="D10" s="99">
        <v>5881.0</v>
      </c>
      <c r="E10" s="99">
        <v>367.0</v>
      </c>
      <c r="F10" s="99">
        <v>679.0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25889</v>
      </c>
      <c r="D11" s="99">
        <v>21981.0</v>
      </c>
      <c r="E11" s="99">
        <v>1372.0</v>
      </c>
      <c r="F11" s="99">
        <v>2536.0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17668</v>
      </c>
      <c r="D12" s="99">
        <v>15001.0</v>
      </c>
      <c r="E12" s="99">
        <v>937.0</v>
      </c>
      <c r="F12" s="99">
        <v>1730.0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6418</v>
      </c>
      <c r="D16" s="99">
        <v>0.0</v>
      </c>
      <c r="E16" s="99">
        <v>6418.0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120466</v>
      </c>
      <c r="D20" s="99">
        <v>54144.0</v>
      </c>
      <c r="E20" s="99">
        <v>60045.0</v>
      </c>
      <c r="F20" s="99">
        <v>6277.0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2810</v>
      </c>
      <c r="D21" s="99">
        <v>2810.0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1132</v>
      </c>
      <c r="D22" s="99">
        <v>152.0</v>
      </c>
      <c r="E22" s="99">
        <v>972.0</v>
      </c>
      <c r="F22" s="99">
        <v>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3266</v>
      </c>
      <c r="D23" s="99">
        <v>2774.0</v>
      </c>
      <c r="E23" s="99">
        <v>168.0</v>
      </c>
      <c r="F23" s="99">
        <v>324.0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12771</v>
      </c>
      <c r="D25" s="99">
        <v>10843.0</v>
      </c>
      <c r="E25" s="99">
        <v>677.0</v>
      </c>
      <c r="F25" s="99">
        <v>1251.0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4207</v>
      </c>
      <c r="D26" s="99">
        <v>3572.0</v>
      </c>
      <c r="E26" s="99">
        <v>223.0</v>
      </c>
      <c r="F26" s="99">
        <v>412.0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15</v>
      </c>
      <c r="D28" s="99">
        <v>15.0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341</v>
      </c>
      <c r="D32" s="99">
        <v>0.0</v>
      </c>
      <c r="E32" s="99">
        <v>341.0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110451</v>
      </c>
      <c r="D34" s="99">
        <v>110451.0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3291</v>
      </c>
      <c r="D35" s="99">
        <v>2797.0</v>
      </c>
      <c r="E35" s="99">
        <v>165.0</v>
      </c>
      <c r="F35" s="99">
        <v>329.0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579935</v>
      </c>
      <c r="D40" s="103">
        <f t="shared" si="2"/>
        <v>462016</v>
      </c>
      <c r="E40" s="103">
        <f t="shared" si="2"/>
        <v>83162</v>
      </c>
      <c r="F40" s="103">
        <f t="shared" si="2"/>
        <v>34757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PENN RESEARCH AND POLICY CENTER</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530227.0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1930909.0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186899.0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25414.0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25414.0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255795.0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2903830</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567680.0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567680</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1900317.0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435833.0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2336150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2903830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