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<sst xmlns="http://schemas.openxmlformats.org/spreadsheetml/2006/main" count="871" uniqueCount="252">
  <si>
    <t>ENGINEERS WITHOUT BORDERS USA</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</si>
  <si>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</si>
  <si>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</si>
  <si>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</si>
  <si>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</si>
  <si>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</si>
  <si>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</si>
  <si>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</si>
  <si>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</si>
  <si>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</si>
  <si>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</si>
  <si>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</si>
  <si>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</si>
  <si>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</si>
  <si>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</si>
  <si>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</si>
  <si>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</si>
  <si>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</si>
  <si>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</si>
  <si>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</si>
  <si>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</si>
  <si>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</si>
  <si>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</si>
  <si>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</si>
  <si>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</si>
  <si>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</si>
  <si>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</si>
  <si>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</si>
  <si>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</si>
  <si>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</si>
  <si>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</si>
  <si>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</si>
  <si>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</si>
  <si>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</si>
  <si>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</si>
  <si>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</si>
  <si>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</si>
  <si>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</si>
  <si>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</si>
  <si>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</si>
  <si>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</si>
  <si>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</si>
  <si>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</si>
  <si>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</si>
  <si>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</si>
  <si>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</si>
  <si>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</si>
  <si>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</si>
  <si>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</si>
  <si>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</si>
  <si>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</si>
  <si>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</si>
  <si>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</si>
  <si>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</si>
  <si>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</si>
  <si>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</si>
  <si>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</si>
  <si>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</si>
  <si>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</si>
  <si>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</si>
  <si>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</si>
  <si>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</si>
  <si>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</si>
  <si>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</si>
  <si>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</si>
  <si>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</si>
  <si>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</si>
  <si>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</si>
  <si>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</si>
  <si>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</si>
  <si>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</si>
  <si>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</si>
  <si>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</si>
  <si>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</si>
  <si>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</si>
  <si>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</si>
  <si>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</si>
  <si>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</si>
  <si>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</si>
  <si>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</si>
  <si>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</si>
  <si>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</si>
  <si>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</si>
  <si>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</si>
  <si>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</si>
  <si>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</si>
  <si>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</si>
  <si>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</si>
  <si>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</si>
  <si>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</si>
  <si>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</si>
  <si>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</si>
  <si>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</si>
  <si>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</si>
  <si>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</si>
  <si>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</si>
  <si>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FEES</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</si>
  <si>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</si>
  <si>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</si>
  <si>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</si>
  <si>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</si>
  <si>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</si>
  <si>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</si>
  <si>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</si>
  <si>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</si>
  <si>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</si>
  <si>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</si>
  <si>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</si>
  <si>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</si>
  <si>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</si>
  <si>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</si>
  <si>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</si>
  <si>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</si>
  <si>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</si>
  <si>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</si>
  <si>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</si>
  <si>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</si>
  <si>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</si>
  <si>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</si>
  <si>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</si>
  <si>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</si>
  <si>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</si>
  <si>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</si>
  <si>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</si>
  <si>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</si>
  <si>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</si>
  <si>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</si>
  <si>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</si>
  <si>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</si>
  <si>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</si>
  <si>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</si>
  <si>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</si>
  <si>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</si>
  <si>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</si>
  <si>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</si>
  <si>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PROJECT MATERIALS AND SUP</t>
  </si>
  <si>
    <t>BANK FEES</t>
  </si>
  <si>
    <t>LICENSES &amp; FEES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</si>
  <si>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</si>
  <si>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</si>
  <si>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</si>
  <si>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</si>
  <si>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</si>
  <si>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</si>
  <si>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</si>
  <si>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</si>
  <si>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</si>
  <si>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</si>
  <si>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</si>
  <si>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</si>
  <si>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</si>
  <si>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</si>
  <si>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</si>
  <si>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</si>
  <si>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</si>
  <si>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</si>
  <si>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</si>
  <si>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</si>
  <si>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</si>
  <si>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</si>
  <si>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</si>
  <si>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</si>
  <si>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</si>
  <si>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</si>
  <si>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</si>
  <si>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</si>
  <si>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</si>
  <si>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</si>
  <si>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</si>
  <si>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</si>
  <si>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</si>
  <si>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</si>
  <si>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</si>
  <si>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</si>
  <si>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</si>
  <si>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</si>
  <si>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</si>
  <si>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</si>
  <si>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</si>
  <si>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</si>
  <si>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</si>
  <si>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</si>
  <si>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</si>
  <si>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</si>
  <si>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</si>
  <si>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</si>
  <si>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</si>
  <si>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</si>
  <si>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</si>
  <si>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</si>
  <si>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</si>
  <si>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</si>
  <si>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</si>
  <si>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</si>
  <si>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</si>
  <si>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</si>
  <si>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</si>
  <si>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</si>
  <si>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</si>
  <si>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</si>
  <si>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</si>
  <si>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</si>
  <si>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</si>
  <si>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</si>
  <si>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</si>
  <si>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</si>
  <si>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</si>
  <si>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</si>
  <si>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</si>
  <si>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</si>
  <si>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</si>
  <si>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</si>
  <si>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</si>
  <si>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</si>
  <si>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</si>
  <si>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</si>
  <si>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</si>
  <si>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</si>
  <si>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</si>
  <si>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</si>
  <si>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</si>
  <si>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</si>
  <si>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</si>
  <si>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</si>
  <si>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</si>
  <si>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</si>
  <si>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</si>
  <si>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</si>
  <si>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</si>
  <si>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</si>
  <si>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</si>
  <si>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</si>
  <si>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</si>
  <si>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</si>
  <si>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</si>
  <si>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</si>
  <si>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</si>
  <si>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</si>
  <si>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CONFERENCE REGISTRATION</t>
  </si>
  <si>
    <r>
      <rPr>
        <rFont val="Roboto"/>
        <color rgb="FF000000"/>
        <sz val="10.0"/>
      </rPr>
      <t xml:space="preserve">Gross amount from sales of </t>
    </r>
    <r>
      <rPr>
        <rFont val="Roboto"/>
        <color rgb="FF000000"/>
        <sz val="10.0"/>
      </rPr>
      <t>assets other than inventory</t>
    </r>
  </si>
  <si>
    <t xml:space="preserve"> PROJECT MATERIALS AND SUP</t>
  </si>
  <si>
    <t>OTHER GRANT EXPENSES</t>
  </si>
  <si>
    <t>DUES &amp; SUBSCRIPTIONS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</si>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</sst>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ENGINEERS WITHOUT BORDERS USA</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7010563</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13471</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6997092</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583091</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5616527</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9.632333547</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3442789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7010563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584213.5833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5.893031416</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3942265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7010563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584213.5833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6.747985861</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16.38031941</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6812629</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7333556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0.9289666568</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2237310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396476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2633786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7010563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0.3756882293</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210165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2237310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0.09393646835</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243</v>
      </c>
      <c r="D41" s="75">
        <f>'Expenses 2023'!D40</f>
        <v>5304062</v>
      </c>
      <c r="E41" s="164">
        <f t="shared" ref="E41:E44" si="1">D41/$D$44</f>
        <v>0.7565814614</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1176037</v>
      </c>
      <c r="E42" s="164">
        <f t="shared" si="1"/>
        <v>0.1677521477</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530464</v>
      </c>
      <c r="E43" s="164">
        <f t="shared" si="1"/>
        <v>0.07566639084</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7010563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7060242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530464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13.30955918</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7264825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181494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40.02790726</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11639548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ENGINEERS WITHOUT BORDERS USA</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1023347.0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7840503.0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778069.0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8863850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301427.0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244</v>
      </c>
      <c r="D26" s="50">
        <v>346181.0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351160.0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-4979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-4979</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97</v>
      </c>
      <c r="D39" s="74"/>
      <c r="E39" s="48">
        <v>26208.0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26208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9186506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ENGINEERS WITHOUT BORDERS USA</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756477</v>
      </c>
      <c r="D5" s="99">
        <v>756477.0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407811</v>
      </c>
      <c r="D7" s="99">
        <v>233978.0</v>
      </c>
      <c r="E7" s="99">
        <v>117941.0</v>
      </c>
      <c r="F7" s="99">
        <v>55892.0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2315746</v>
      </c>
      <c r="D9" s="99">
        <v>1342353.0</v>
      </c>
      <c r="E9" s="99">
        <v>646355.0</v>
      </c>
      <c r="F9" s="99">
        <v>327038.0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66264</v>
      </c>
      <c r="D10" s="99">
        <v>34670.0</v>
      </c>
      <c r="E10" s="99">
        <v>24869.0</v>
      </c>
      <c r="F10" s="99">
        <v>6725.0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231337</v>
      </c>
      <c r="D11" s="99">
        <v>121038.0</v>
      </c>
      <c r="E11" s="99">
        <v>86822.0</v>
      </c>
      <c r="F11" s="99">
        <v>23477.0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216608</v>
      </c>
      <c r="D12" s="99">
        <v>120733.0</v>
      </c>
      <c r="E12" s="99">
        <v>66241.0</v>
      </c>
      <c r="F12" s="99">
        <v>29634.0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758849</v>
      </c>
      <c r="D20" s="99">
        <v>577964.0</v>
      </c>
      <c r="E20" s="99">
        <v>124477.0</v>
      </c>
      <c r="F20" s="99">
        <v>56408.0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20191</v>
      </c>
      <c r="D21" s="99">
        <v>13296.0</v>
      </c>
      <c r="E21" s="99">
        <v>141.0</v>
      </c>
      <c r="F21" s="99">
        <v>6754.0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346566</v>
      </c>
      <c r="D22" s="99">
        <v>258777.0</v>
      </c>
      <c r="E22" s="99">
        <v>52075.0</v>
      </c>
      <c r="F22" s="99">
        <v>35714.0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142802</v>
      </c>
      <c r="D25" s="99">
        <v>132523.0</v>
      </c>
      <c r="E25" s="99">
        <v>6704.0</v>
      </c>
      <c r="F25" s="99">
        <v>3575.0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774865</v>
      </c>
      <c r="D26" s="99">
        <v>734077.0</v>
      </c>
      <c r="E26" s="99">
        <v>13210.0</v>
      </c>
      <c r="F26" s="99">
        <v>27578.0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31951</v>
      </c>
      <c r="D28" s="99">
        <v>20278.0</v>
      </c>
      <c r="E28" s="99">
        <v>10248.0</v>
      </c>
      <c r="F28" s="99">
        <v>1425.0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11602</v>
      </c>
      <c r="D31" s="99">
        <v>11602.0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147602</v>
      </c>
      <c r="D32" s="99">
        <v>105362.0</v>
      </c>
      <c r="E32" s="99">
        <v>27548.0</v>
      </c>
      <c r="F32" s="99">
        <v>14692.0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240</v>
      </c>
      <c r="C34" s="98">
        <f t="shared" si="1"/>
        <v>1690276</v>
      </c>
      <c r="D34" s="99">
        <v>1688791.0</v>
      </c>
      <c r="E34" s="99">
        <v>1485.0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304963</v>
      </c>
      <c r="D35" s="99">
        <v>301213.0</v>
      </c>
      <c r="E35" s="99">
        <v>0.0</v>
      </c>
      <c r="F35" s="99">
        <v>3750.0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69301</v>
      </c>
      <c r="D36" s="99">
        <v>27427.0</v>
      </c>
      <c r="E36" s="99">
        <v>4820.0</v>
      </c>
      <c r="F36" s="99">
        <v>37054.0</v>
      </c>
      <c r="G36" s="43"/>
      <c r="H36" s="43"/>
      <c r="I36" s="43"/>
      <c r="J36" s="43"/>
      <c r="K36" s="43"/>
      <c r="L36" s="43"/>
      <c r="M36" s="43"/>
      <c r="N36" s="43"/>
      <c r="O36" s="43"/>
      <c r="P36" s="43"/>
      <c r="Q36" s="43"/>
      <c r="R36" s="43"/>
      <c r="S36" s="43"/>
      <c r="T36" s="43"/>
      <c r="U36" s="43"/>
      <c r="V36" s="43"/>
      <c r="W36" s="43"/>
      <c r="X36" s="43"/>
      <c r="Y36" s="43"/>
      <c r="Z36" s="43"/>
    </row>
    <row r="37">
      <c r="A37" s="45" t="s">
        <v>52</v>
      </c>
      <c r="B37" s="102" t="s">
        <v>242</v>
      </c>
      <c r="C37" s="98">
        <f t="shared" si="1"/>
        <v>29122</v>
      </c>
      <c r="D37" s="99">
        <v>26817.0</v>
      </c>
      <c r="E37" s="99">
        <v>264.0</v>
      </c>
      <c r="F37" s="99">
        <v>2041.0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30692</v>
      </c>
      <c r="D38" s="99">
        <v>23287.0</v>
      </c>
      <c r="E38" s="99">
        <v>4905.0</v>
      </c>
      <c r="F38" s="99">
        <v>2500.0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8353025</v>
      </c>
      <c r="D40" s="103">
        <f t="shared" si="2"/>
        <v>6530663</v>
      </c>
      <c r="E40" s="103">
        <f t="shared" si="2"/>
        <v>1188105</v>
      </c>
      <c r="F40" s="103">
        <f t="shared" si="2"/>
        <v>634257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ENGINEERS WITHOUT BORDERS USA</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398171.0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4876815.0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1385173.0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207186.0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65209.0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31782.0</v>
      </c>
      <c r="E12" s="108">
        <f>D11-D12</f>
        <v>33427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5194239.0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588904.0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12683915</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258555.0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118207.0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376762</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4026058.0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8281095.0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12307153</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12683915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ENGINEERS WITHOUT BORDERS USA</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8353025</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11602</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8341423</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695118.5833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5274986</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7.588613118</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4026058</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8353025</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696085.4167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5.783856268</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5194239</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8353025</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696085.4167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7.462071286</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15.0506844</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7840503</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9186506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0.8534804201</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2723557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514209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3237766</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8353025</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0.3876159834</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297601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2723557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0.1092692387</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245</v>
      </c>
      <c r="D41" s="75">
        <f>'Expenses 2024'!D40</f>
        <v>6530663</v>
      </c>
      <c r="E41" s="164">
        <f t="shared" ref="E41:E44" si="1">D41/$D$44</f>
        <v>0.7818320908</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1188105</v>
      </c>
      <c r="E42" s="164">
        <f t="shared" si="1"/>
        <v>0.1422364952</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634257</v>
      </c>
      <c r="E43" s="164">
        <f t="shared" si="1"/>
        <v>0.07593141407</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8353025</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8863850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634257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13.97517095</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6867345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376762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18.22727611</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12683915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ENGINEERS WITHOUT BORDERS USA</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181</v>
      </c>
      <c r="D5" s="176">
        <f>'Ratios 2022'!D8</f>
        <v>13.89325688</v>
      </c>
      <c r="E5" s="176">
        <f>'Ratios 2023'!D8</f>
        <v>9.632333547</v>
      </c>
      <c r="F5" s="176">
        <f>'Ratios 2024'!D8</f>
        <v>7.588613118</v>
      </c>
      <c r="G5" s="176">
        <f>average(D5:F5)</f>
        <v>10.37140118</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189</v>
      </c>
      <c r="D10" s="148">
        <f>'Ratios 2022'!D14</f>
        <v>7.09500369</v>
      </c>
      <c r="E10" s="148">
        <f>'Ratios 2023'!D14</f>
        <v>5.893031416</v>
      </c>
      <c r="F10" s="148">
        <f>'Ratios 2024'!D14</f>
        <v>5.783856268</v>
      </c>
      <c r="G10" s="176">
        <f>average(D10:F10)</f>
        <v>6.257297124</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4.711277347</v>
      </c>
      <c r="E15" s="179">
        <f>'Ratios 2023'!D20</f>
        <v>6.747985861</v>
      </c>
      <c r="F15" s="179">
        <f>'Ratios 2024'!D20</f>
        <v>7.462071286</v>
      </c>
      <c r="G15" s="176">
        <f>average(D15:F15)</f>
        <v>6.307111498</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0.8270204863</v>
      </c>
      <c r="E20" s="162">
        <f>'Ratios 2023'!D26</f>
        <v>0.9289666568</v>
      </c>
      <c r="F20" s="162">
        <f>'Ratios 2024'!D26</f>
        <v>0.8534804201</v>
      </c>
      <c r="G20" s="180">
        <f>average(D20:F20)</f>
        <v>0.8698225211</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0.3408197837</v>
      </c>
      <c r="E25" s="162">
        <f>'Ratios 2023'!D33</f>
        <v>0.3756882293</v>
      </c>
      <c r="F25" s="162">
        <f>'Ratios 2024'!D33</f>
        <v>0.3876159834</v>
      </c>
      <c r="G25" s="180">
        <f>average(D25:F25)</f>
        <v>0.3680413322</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0.09872959123</v>
      </c>
      <c r="E30" s="162">
        <f>'Ratios 2023'!D38</f>
        <v>0.09393646835</v>
      </c>
      <c r="F30" s="162">
        <f>'Ratios 2024'!D38</f>
        <v>0.1092692387</v>
      </c>
      <c r="G30" s="180">
        <f>average(D30:F30)</f>
        <v>0.1006450994</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2022'!E41</f>
        <v>0.8123745801</v>
      </c>
      <c r="E35" s="162">
        <f>'Ratios 2023'!E41</f>
        <v>0.7565814614</v>
      </c>
      <c r="F35" s="162">
        <f>'Ratios 2024'!E41</f>
        <v>0.7818320908</v>
      </c>
      <c r="G35" s="180">
        <f t="shared" ref="G35:G37" si="1">average(D35:F35)</f>
        <v>0.7835960441</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0.1185308552</v>
      </c>
      <c r="E36" s="162">
        <f>'Ratios 2023'!E42</f>
        <v>0.1677521477</v>
      </c>
      <c r="F36" s="162">
        <f>'Ratios 2024'!E42</f>
        <v>0.1422364952</v>
      </c>
      <c r="G36" s="180">
        <f t="shared" si="1"/>
        <v>0.1428398327</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0.06909456463</v>
      </c>
      <c r="E37" s="162">
        <f>'Ratios 2023'!E43</f>
        <v>0.07566639084</v>
      </c>
      <c r="F37" s="162">
        <f>'Ratios 2024'!E43</f>
        <v>0.07593141407</v>
      </c>
      <c r="G37" s="180">
        <f t="shared" si="1"/>
        <v>0.07356412318</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16.76625851</v>
      </c>
      <c r="E42" s="165">
        <f>'Ratios 2023'!D49</f>
        <v>13.30955918</v>
      </c>
      <c r="F42" s="165">
        <f>'Ratios 2024'!D49</f>
        <v>13.97517095</v>
      </c>
      <c r="G42" s="182">
        <f>average(D42:F42)</f>
        <v>14.68366288</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30.50003873</v>
      </c>
      <c r="E47" s="148">
        <f>'Ratios 2023'!D54</f>
        <v>40.02790726</v>
      </c>
      <c r="F47" s="148">
        <f>'Ratios 2024'!D54</f>
        <v>18.22727611</v>
      </c>
      <c r="G47" s="176">
        <f>average(D47:F47)</f>
        <v>29.58507403</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ENGINEERS WITHOUT BORDERS USA</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ENGINEERS WITHOUT BORDERS USA</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1170114.0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6091034.0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27003.0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7261148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42561.0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96</v>
      </c>
      <c r="D39" s="74"/>
      <c r="E39" s="48">
        <v>52382.0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97</v>
      </c>
      <c r="D40" s="74"/>
      <c r="E40" s="48">
        <v>8943.0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61325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7365034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ENGINEERS WITHOUT BORDERS USA</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532589</v>
      </c>
      <c r="D5" s="99">
        <v>532589.0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273021</v>
      </c>
      <c r="D7" s="99">
        <v>174421.0</v>
      </c>
      <c r="E7" s="99">
        <v>62263.0</v>
      </c>
      <c r="F7" s="99">
        <v>36337.0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1531595</v>
      </c>
      <c r="D9" s="99">
        <v>978465.0</v>
      </c>
      <c r="E9" s="99">
        <v>349287.0</v>
      </c>
      <c r="F9" s="99">
        <v>203843.0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53627</v>
      </c>
      <c r="D10" s="99">
        <v>34260.0</v>
      </c>
      <c r="E10" s="99">
        <v>12230.0</v>
      </c>
      <c r="F10" s="99">
        <v>7137.0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124542</v>
      </c>
      <c r="D11" s="99">
        <v>79564.0</v>
      </c>
      <c r="E11" s="99">
        <v>28403.0</v>
      </c>
      <c r="F11" s="99">
        <v>16575.0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153455</v>
      </c>
      <c r="D12" s="99">
        <v>98035.0</v>
      </c>
      <c r="E12" s="99">
        <v>34996.0</v>
      </c>
      <c r="F12" s="99">
        <v>20424.0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629612</v>
      </c>
      <c r="D20" s="99">
        <v>364229.0</v>
      </c>
      <c r="E20" s="99">
        <v>192155.0</v>
      </c>
      <c r="F20" s="99">
        <v>73228.0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23511</v>
      </c>
      <c r="D21" s="99">
        <v>18976.0</v>
      </c>
      <c r="E21" s="99">
        <v>0.0</v>
      </c>
      <c r="F21" s="99">
        <v>4535.0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1126165</v>
      </c>
      <c r="D22" s="99">
        <v>1107329.0</v>
      </c>
      <c r="E22" s="99">
        <v>3208.0</v>
      </c>
      <c r="F22" s="99">
        <v>15628.0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51497</v>
      </c>
      <c r="D25" s="99">
        <v>35636.0</v>
      </c>
      <c r="E25" s="99">
        <v>10814.0</v>
      </c>
      <c r="F25" s="99">
        <v>5047.0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405754</v>
      </c>
      <c r="D26" s="99">
        <v>372628.0</v>
      </c>
      <c r="E26" s="99">
        <v>12870.0</v>
      </c>
      <c r="F26" s="99">
        <v>20256.0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195363</v>
      </c>
      <c r="D28" s="99">
        <v>191523.0</v>
      </c>
      <c r="E28" s="99">
        <v>1433.0</v>
      </c>
      <c r="F28" s="99">
        <v>2407.0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10887</v>
      </c>
      <c r="D31" s="99">
        <v>5237.0</v>
      </c>
      <c r="E31" s="99">
        <v>4908.0</v>
      </c>
      <c r="F31" s="99">
        <v>742.0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86157</v>
      </c>
      <c r="D32" s="99">
        <v>59621.0</v>
      </c>
      <c r="E32" s="99">
        <v>18093.0</v>
      </c>
      <c r="F32" s="99">
        <v>8443.0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979536</v>
      </c>
      <c r="D34" s="99">
        <v>979536.0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40923</v>
      </c>
      <c r="D35" s="99">
        <v>28278.0</v>
      </c>
      <c r="E35" s="99">
        <v>8641.0</v>
      </c>
      <c r="F35" s="99">
        <v>4004.0</v>
      </c>
      <c r="G35" s="43"/>
      <c r="H35" s="43"/>
      <c r="I35" s="43"/>
      <c r="J35" s="43"/>
      <c r="K35" s="43"/>
      <c r="L35" s="43"/>
      <c r="M35" s="43"/>
      <c r="N35" s="43"/>
      <c r="O35" s="43"/>
      <c r="P35" s="43"/>
      <c r="Q35" s="43"/>
      <c r="R35" s="43"/>
      <c r="S35" s="43"/>
      <c r="T35" s="43"/>
      <c r="U35" s="43"/>
      <c r="V35" s="43"/>
      <c r="W35" s="43"/>
      <c r="X35" s="43"/>
      <c r="Y35" s="43"/>
      <c r="Z35" s="43"/>
    </row>
    <row r="36">
      <c r="A36" s="45" t="s">
        <v>50</v>
      </c>
      <c r="B36" s="102" t="s">
        <v>97</v>
      </c>
      <c r="C36" s="98">
        <f t="shared" si="1"/>
        <v>23587</v>
      </c>
      <c r="D36" s="99">
        <v>16099.0</v>
      </c>
      <c r="E36" s="99">
        <v>4017.0</v>
      </c>
      <c r="F36" s="99">
        <v>3471.0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17985</v>
      </c>
      <c r="D37" s="99">
        <v>14173.0</v>
      </c>
      <c r="E37" s="99">
        <v>-388.0</v>
      </c>
      <c r="F37" s="99">
        <v>4200.0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8140</v>
      </c>
      <c r="D38" s="99">
        <v>1321.0</v>
      </c>
      <c r="E38" s="99">
        <v>15.0</v>
      </c>
      <c r="F38" s="99">
        <v>6804.0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6267946</v>
      </c>
      <c r="D40" s="103">
        <f t="shared" si="2"/>
        <v>5091920</v>
      </c>
      <c r="E40" s="103">
        <f t="shared" si="2"/>
        <v>742945</v>
      </c>
      <c r="F40" s="103">
        <f t="shared" si="2"/>
        <v>433081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ENGINEERS WITHOUT BORDERS USA</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7203863.0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40381.0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929850.0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94558.0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164320.0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116778.0</v>
      </c>
      <c r="E12" s="108">
        <f>D11-D12</f>
        <v>47542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2460836.0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572053.0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11349083</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264567.0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6536.0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271103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3705925.0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7372055.0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11077980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11349083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ENGINEERS WITHOUT BORDERS USA</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6267946</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10887</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6257059</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521421.5833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7244244</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13.89325688</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3705925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6267946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522328.8333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7.09500369</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2460836</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6267946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522328.8333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4.711277347</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18.60453423</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6091034</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7365034</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0.8270204863</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1804616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331624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2136240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6267946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0.3408197837</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178169</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1804616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0.09872959123</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5091920</v>
      </c>
      <c r="E41" s="164">
        <f t="shared" ref="E41:E44" si="1">D41/$D$44</f>
        <v>0.8123745801</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742945</v>
      </c>
      <c r="E42" s="164">
        <f t="shared" si="1"/>
        <v>0.1185308552</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433081</v>
      </c>
      <c r="E43" s="164">
        <f t="shared" si="1"/>
        <v>0.06909456463</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6267946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7261148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433081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16.76625851</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8268652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271103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30.50003873</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11349083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ENGINEERS WITHOUT BORDERS USA</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247613.0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6812629.0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30571.0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7060242</v>
      </c>
      <c r="G9" s="58"/>
      <c r="H9" s="58"/>
      <c r="I9" s="58"/>
      <c r="J9" s="58"/>
      <c r="K9" s="58"/>
      <c r="L9" s="58"/>
      <c r="M9" s="58"/>
      <c r="N9" s="58"/>
      <c r="O9" s="58"/>
      <c r="P9" s="58"/>
      <c r="Q9" s="58"/>
      <c r="R9" s="58"/>
      <c r="S9" s="58"/>
      <c r="T9" s="58"/>
      <c r="U9" s="58"/>
      <c r="V9" s="58"/>
      <c r="W9" s="58"/>
      <c r="X9" s="58"/>
      <c r="Y9" s="58"/>
      <c r="Z9" s="58"/>
    </row>
    <row r="10">
      <c r="A10" s="44" t="s">
        <v>62</v>
      </c>
      <c r="B10" s="59" t="s">
        <v>63</v>
      </c>
      <c r="C10" s="60" t="s">
        <v>238</v>
      </c>
      <c r="D10" s="15"/>
      <c r="E10" s="15"/>
      <c r="F10" s="48">
        <v>109107.0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109107</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160511.0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239</v>
      </c>
      <c r="D26" s="50">
        <v>926907.0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924935.0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1972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1972</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83" t="s">
        <v>97</v>
      </c>
      <c r="D39" s="74"/>
      <c r="E39" s="48">
        <v>1724.0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1724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7333556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ENGINEERS WITHOUT BORDERS USA</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570668</v>
      </c>
      <c r="D5" s="99">
        <v>570668.0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400428</v>
      </c>
      <c r="D7" s="99">
        <v>227489.0</v>
      </c>
      <c r="E7" s="99">
        <v>116866.0</v>
      </c>
      <c r="F7" s="99">
        <v>56073.0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1836882</v>
      </c>
      <c r="D9" s="99">
        <v>1025374.0</v>
      </c>
      <c r="E9" s="99">
        <v>560530.0</v>
      </c>
      <c r="F9" s="99">
        <v>250978.0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63050</v>
      </c>
      <c r="D10" s="99">
        <v>40895.0</v>
      </c>
      <c r="E10" s="99">
        <v>11584.0</v>
      </c>
      <c r="F10" s="99">
        <v>10571.0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147115</v>
      </c>
      <c r="D11" s="99">
        <v>95421.0</v>
      </c>
      <c r="E11" s="99">
        <v>27029.0</v>
      </c>
      <c r="F11" s="99">
        <v>24665.0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186311</v>
      </c>
      <c r="D12" s="99">
        <v>99642.0</v>
      </c>
      <c r="E12" s="99">
        <v>60202.0</v>
      </c>
      <c r="F12" s="99">
        <v>26467.0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579882</v>
      </c>
      <c r="D20" s="99">
        <v>381613.0</v>
      </c>
      <c r="E20" s="99">
        <v>114044.0</v>
      </c>
      <c r="F20" s="99">
        <v>84225.0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16174</v>
      </c>
      <c r="D21" s="99">
        <v>15580.0</v>
      </c>
      <c r="E21" s="99">
        <v>0.0</v>
      </c>
      <c r="F21" s="99">
        <v>594.0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426930</v>
      </c>
      <c r="D22" s="99">
        <v>242198.0</v>
      </c>
      <c r="E22" s="99">
        <v>175642.0</v>
      </c>
      <c r="F22" s="99">
        <v>9090.0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28379</v>
      </c>
      <c r="D25" s="99">
        <v>17531.0</v>
      </c>
      <c r="E25" s="99">
        <v>6981.0</v>
      </c>
      <c r="F25" s="99">
        <v>3867.0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774765</v>
      </c>
      <c r="D26" s="99">
        <v>713449.0</v>
      </c>
      <c r="E26" s="99">
        <v>49812.0</v>
      </c>
      <c r="F26" s="99">
        <v>11504.0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188358</v>
      </c>
      <c r="D28" s="99">
        <v>181844.0</v>
      </c>
      <c r="E28" s="99">
        <v>3066.0</v>
      </c>
      <c r="F28" s="99">
        <v>3448.0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13471</v>
      </c>
      <c r="D31" s="99">
        <v>9572.0</v>
      </c>
      <c r="E31" s="99">
        <v>3899.0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159122</v>
      </c>
      <c r="D32" s="99">
        <v>120678.0</v>
      </c>
      <c r="E32" s="99">
        <v>326.0</v>
      </c>
      <c r="F32" s="99">
        <v>38118.0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240</v>
      </c>
      <c r="C34" s="98">
        <f t="shared" si="1"/>
        <v>1405389</v>
      </c>
      <c r="D34" s="99">
        <v>1405389.0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107615</v>
      </c>
      <c r="D35" s="99">
        <v>107615.0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50688</v>
      </c>
      <c r="D36" s="99">
        <v>16648.0</v>
      </c>
      <c r="E36" s="99">
        <v>29332.0</v>
      </c>
      <c r="F36" s="99">
        <v>4708.0</v>
      </c>
      <c r="G36" s="43"/>
      <c r="H36" s="43"/>
      <c r="I36" s="43"/>
      <c r="J36" s="43"/>
      <c r="K36" s="43"/>
      <c r="L36" s="43"/>
      <c r="M36" s="43"/>
      <c r="N36" s="43"/>
      <c r="O36" s="43"/>
      <c r="P36" s="43"/>
      <c r="Q36" s="43"/>
      <c r="R36" s="43"/>
      <c r="S36" s="43"/>
      <c r="T36" s="43"/>
      <c r="U36" s="43"/>
      <c r="V36" s="43"/>
      <c r="W36" s="43"/>
      <c r="X36" s="43"/>
      <c r="Y36" s="43"/>
      <c r="Z36" s="43"/>
    </row>
    <row r="37">
      <c r="A37" s="45" t="s">
        <v>52</v>
      </c>
      <c r="B37" s="102" t="s">
        <v>242</v>
      </c>
      <c r="C37" s="98">
        <f t="shared" si="1"/>
        <v>26887</v>
      </c>
      <c r="D37" s="99">
        <v>13412.0</v>
      </c>
      <c r="E37" s="99">
        <v>10009.0</v>
      </c>
      <c r="F37" s="99">
        <v>3466.0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28449</v>
      </c>
      <c r="D38" s="99">
        <v>19044.0</v>
      </c>
      <c r="E38" s="99">
        <v>6715.0</v>
      </c>
      <c r="F38" s="99">
        <v>2690.0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7010563</v>
      </c>
      <c r="D40" s="103">
        <f t="shared" si="2"/>
        <v>5304062</v>
      </c>
      <c r="E40" s="103">
        <f t="shared" si="2"/>
        <v>1176037</v>
      </c>
      <c r="F40" s="103">
        <f t="shared" si="2"/>
        <v>530464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ENGINEERS WITHOUT BORDERS USA</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3322192.0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2294335.0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1468867.0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179431.0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162844.0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122534.0</v>
      </c>
      <c r="E12" s="108">
        <f>D11-D12</f>
        <v>40310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3942265.0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392148.0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11639548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171494.0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10000.0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181494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3442789.0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8015265.0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11458054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11639548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