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<sst xmlns="http://schemas.openxmlformats.org/spreadsheetml/2006/main" count="558" uniqueCount="171">
  <si>
    <t>DAVID AND LUCILLE PACKARD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</si>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</sst>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DAVID AND LUCILLE PACKARD FOUNDATION</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458216523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2471222</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455745301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37978775.08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81131155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2.136223583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8020313621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458216523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38184710.25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210.0399235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8085870247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458216523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38184710.25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211.7567527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213.8929763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407602346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407602346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34012323</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9959507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43971830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458216523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0.09596299521</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9959507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34012323</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0.2928205462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8324855767</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DAVID AND LUCILLE PACKARD FOUNDATION</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780160.0</v>
      </c>
      <c r="F4" s="46">
        <v>780160.0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5.303521E7</v>
      </c>
      <c r="F5" s="46">
        <v>1.90873339E8</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1055419.0</v>
      </c>
      <c r="F6" s="46">
        <v>1055419.0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5.13947661E8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647408.0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4.08716229E8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1058306.0</v>
      </c>
      <c r="F16" s="46">
        <v>4.3638932E7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569876756</v>
      </c>
      <c r="F17" s="56">
        <f t="shared" si="1"/>
        <v>645064079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DAVID AND LUCILLE PACKARD FOUNDATION</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5631534.0</v>
      </c>
      <c r="D3" s="67">
        <v>3109281.0</v>
      </c>
      <c r="E3" s="67">
        <v>0.0</v>
      </c>
      <c r="F3" s="67">
        <v>2444693.0</v>
      </c>
      <c r="G3" s="41"/>
      <c r="H3" s="41"/>
      <c r="I3" s="41"/>
      <c r="J3" s="41"/>
      <c r="K3" s="41"/>
      <c r="L3" s="41"/>
      <c r="M3" s="41"/>
      <c r="N3" s="41"/>
      <c r="O3" s="41"/>
      <c r="P3" s="41"/>
      <c r="Q3" s="41"/>
      <c r="R3" s="41"/>
      <c r="S3" s="41"/>
      <c r="T3" s="41"/>
      <c r="U3" s="41"/>
      <c r="V3" s="41"/>
      <c r="W3" s="41"/>
      <c r="X3" s="41"/>
      <c r="Y3" s="41"/>
      <c r="Z3" s="41"/>
    </row>
    <row r="4">
      <c r="A4" s="64">
        <v>14.0</v>
      </c>
      <c r="B4" s="65" t="s">
        <v>71</v>
      </c>
      <c r="C4" s="66">
        <v>2.8700751E7</v>
      </c>
      <c r="D4" s="67">
        <v>5412423.0</v>
      </c>
      <c r="E4" s="67">
        <v>0.0</v>
      </c>
      <c r="F4" s="67">
        <v>2.2866904E7</v>
      </c>
      <c r="G4" s="41"/>
      <c r="H4" s="41"/>
      <c r="I4" s="41"/>
      <c r="J4" s="41"/>
      <c r="K4" s="41"/>
      <c r="L4" s="41"/>
      <c r="M4" s="41"/>
      <c r="N4" s="41"/>
      <c r="O4" s="41"/>
      <c r="P4" s="41"/>
      <c r="Q4" s="41"/>
      <c r="R4" s="41"/>
      <c r="S4" s="41"/>
      <c r="T4" s="41"/>
      <c r="U4" s="41"/>
      <c r="V4" s="41"/>
      <c r="W4" s="41"/>
      <c r="X4" s="41"/>
      <c r="Y4" s="41"/>
      <c r="Z4" s="41"/>
    </row>
    <row r="5">
      <c r="A5" s="64">
        <v>15.0</v>
      </c>
      <c r="B5" s="65" t="s">
        <v>72</v>
      </c>
      <c r="C5" s="66">
        <v>1.1143464E7</v>
      </c>
      <c r="D5" s="67">
        <v>2083671.0</v>
      </c>
      <c r="E5" s="67">
        <v>0.0</v>
      </c>
      <c r="F5" s="67">
        <v>9310612.0</v>
      </c>
      <c r="G5" s="41"/>
      <c r="H5" s="41"/>
      <c r="I5" s="41"/>
      <c r="J5" s="41"/>
      <c r="K5" s="41"/>
      <c r="L5" s="41"/>
      <c r="M5" s="41"/>
      <c r="N5" s="41"/>
      <c r="O5" s="41"/>
      <c r="P5" s="41"/>
      <c r="Q5" s="41"/>
      <c r="R5" s="41"/>
      <c r="S5" s="41"/>
      <c r="T5" s="41"/>
      <c r="U5" s="41"/>
      <c r="V5" s="41"/>
      <c r="W5" s="41"/>
      <c r="X5" s="41"/>
      <c r="Y5" s="41"/>
      <c r="Z5" s="41"/>
    </row>
    <row r="6">
      <c r="A6" s="43" t="s">
        <v>73</v>
      </c>
      <c r="B6" s="48" t="s">
        <v>74</v>
      </c>
      <c r="C6" s="66">
        <v>741189.0</v>
      </c>
      <c r="D6" s="67">
        <v>99970.0</v>
      </c>
      <c r="E6" s="67">
        <v>0.0</v>
      </c>
      <c r="F6" s="67">
        <v>643887.0</v>
      </c>
      <c r="G6" s="41"/>
      <c r="H6" s="41"/>
      <c r="I6" s="41"/>
      <c r="J6" s="41"/>
      <c r="K6" s="41"/>
      <c r="L6" s="41"/>
      <c r="M6" s="41"/>
      <c r="N6" s="41"/>
      <c r="O6" s="41"/>
      <c r="P6" s="41"/>
      <c r="Q6" s="41"/>
      <c r="R6" s="41"/>
      <c r="S6" s="41"/>
      <c r="T6" s="41"/>
      <c r="U6" s="41"/>
      <c r="V6" s="41"/>
      <c r="W6" s="41"/>
      <c r="X6" s="41"/>
      <c r="Y6" s="41"/>
      <c r="Z6" s="41"/>
    </row>
    <row r="7">
      <c r="A7" s="64" t="s">
        <v>55</v>
      </c>
      <c r="B7" s="65" t="s">
        <v>75</v>
      </c>
      <c r="C7" s="66">
        <v>614356.0</v>
      </c>
      <c r="D7" s="67">
        <v>352223.0</v>
      </c>
      <c r="E7" s="67">
        <v>0.0</v>
      </c>
      <c r="F7" s="67">
        <v>214348.0</v>
      </c>
      <c r="G7" s="41"/>
      <c r="H7" s="41"/>
      <c r="I7" s="41"/>
      <c r="J7" s="41"/>
      <c r="K7" s="41"/>
      <c r="L7" s="41"/>
      <c r="M7" s="41"/>
      <c r="N7" s="41"/>
      <c r="O7" s="41"/>
      <c r="P7" s="41"/>
      <c r="Q7" s="41"/>
      <c r="R7" s="41"/>
      <c r="S7" s="41"/>
      <c r="T7" s="41"/>
      <c r="U7" s="41"/>
      <c r="V7" s="41"/>
      <c r="W7" s="41"/>
      <c r="X7" s="41"/>
      <c r="Y7" s="41"/>
      <c r="Z7" s="41"/>
    </row>
    <row r="8">
      <c r="A8" s="64" t="s">
        <v>66</v>
      </c>
      <c r="B8" s="65" t="s">
        <v>76</v>
      </c>
      <c r="C8" s="66">
        <v>1.1250884E7</v>
      </c>
      <c r="D8" s="67">
        <v>2006080.0</v>
      </c>
      <c r="E8" s="67">
        <v>0.0</v>
      </c>
      <c r="F8" s="67">
        <v>9603759.0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33668.0</v>
      </c>
      <c r="G9" s="41"/>
      <c r="H9" s="41"/>
      <c r="I9" s="41"/>
      <c r="J9" s="41"/>
      <c r="K9" s="41"/>
      <c r="L9" s="41"/>
      <c r="M9" s="41"/>
      <c r="N9" s="41"/>
      <c r="O9" s="41"/>
      <c r="P9" s="41"/>
      <c r="Q9" s="41"/>
      <c r="R9" s="41"/>
      <c r="S9" s="41"/>
      <c r="T9" s="41"/>
      <c r="U9" s="41"/>
      <c r="V9" s="41"/>
      <c r="W9" s="41"/>
      <c r="X9" s="41"/>
      <c r="Y9" s="41"/>
      <c r="Z9" s="41"/>
    </row>
    <row r="10">
      <c r="A10" s="64">
        <v>18.0</v>
      </c>
      <c r="B10" s="65" t="s">
        <v>78</v>
      </c>
      <c r="C10" s="66">
        <v>1.3686368E7</v>
      </c>
      <c r="D10" s="67">
        <v>9273596.0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2568176.0</v>
      </c>
      <c r="D11" s="67">
        <v>135308.0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1981887.0</v>
      </c>
      <c r="D12" s="67">
        <v>602086.0</v>
      </c>
      <c r="E12" s="67">
        <v>0.0</v>
      </c>
      <c r="F12" s="67">
        <v>1320329.0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4005027.0</v>
      </c>
      <c r="D13" s="67">
        <v>444311.0</v>
      </c>
      <c r="E13" s="67">
        <v>0.0</v>
      </c>
      <c r="F13" s="67">
        <v>3648452.0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319238.0</v>
      </c>
      <c r="D14" s="67">
        <v>11490.0</v>
      </c>
      <c r="E14" s="67">
        <v>0.0</v>
      </c>
      <c r="F14" s="67">
        <v>290604.0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5265916.0</v>
      </c>
      <c r="D15" s="67">
        <v>8.4681876E7</v>
      </c>
      <c r="E15" s="67">
        <v>0.0</v>
      </c>
      <c r="F15" s="67">
        <v>4272856.0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85908790</v>
      </c>
      <c r="D16" s="70">
        <f t="shared" si="1"/>
        <v>108212315</v>
      </c>
      <c r="E16" s="70">
        <f t="shared" si="1"/>
        <v>0</v>
      </c>
      <c r="F16" s="70">
        <f t="shared" si="1"/>
        <v>54650112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3.66176787E8</v>
      </c>
      <c r="D17" s="67">
        <v>0.0</v>
      </c>
      <c r="E17" s="67">
        <v>0.0</v>
      </c>
      <c r="F17" s="67">
        <v>3.49965123E8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452085577</v>
      </c>
      <c r="D18" s="75">
        <f t="shared" si="2"/>
        <v>108212315</v>
      </c>
      <c r="E18" s="75">
        <f t="shared" si="2"/>
        <v>0</v>
      </c>
      <c r="F18" s="75">
        <f t="shared" si="2"/>
        <v>404615235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DAVID AND LUCILLE PACKARD FOUNDATION</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5816.0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1.49847721E8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4000563.0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1.0475425E7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4.2427352E8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1.240575E7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7.790289373E9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5.3327141E7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1.02612562E8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8547237871</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2.3352198E7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2.52487113E8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4.6214293E7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322053604</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8.225184267E9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8225184267</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8547237871</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DAVID AND LUCILLE PACKARD FOUNDATION</v>
      </c>
      <c r="B1" s="2">
        <f>'Revenues 2024'!C1</f>
        <v>2024</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452085577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2568176</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449517401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37459783.42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149853537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4.000384501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8225184267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452085577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37673798.08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218.3263882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8226968643</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452085577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37673798.08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218.3737521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222.3741366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569876756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569876756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34332285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11143464</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45475749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452085577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0.1005910193</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11143464</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34332285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0.3245768232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8547237871</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DAVID AND LUCILLE PACKARD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2022'!D8</f>
        <v>1.324114937</v>
      </c>
      <c r="E5" s="137">
        <f>'Ratios 2023'!D8</f>
        <v>2.136223583</v>
      </c>
      <c r="F5" s="137">
        <f>'Ratios 2024'!D8</f>
        <v>4.000384501</v>
      </c>
      <c r="G5" s="137">
        <f>average(D5:F5)</f>
        <v>2.486907674</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2022'!D14</f>
        <v>176.8737935</v>
      </c>
      <c r="E10" s="118">
        <f>'Ratios 2023'!D14</f>
        <v>210.0399235</v>
      </c>
      <c r="F10" s="118">
        <f>'Ratios 2024'!D14</f>
        <v>218.3263882</v>
      </c>
      <c r="G10" s="137">
        <f>average(D10:F10)</f>
        <v>201.7467018</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2022'!D20</f>
        <v>176.3237247</v>
      </c>
      <c r="E15" s="141">
        <f>'Ratios 2023'!D20</f>
        <v>211.7567527</v>
      </c>
      <c r="F15" s="141">
        <f>'Ratios 2024'!D20</f>
        <v>218.3737521</v>
      </c>
      <c r="G15" s="137">
        <f>average(D15:F15)</f>
        <v>202.1514098</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2022'!D26</f>
        <v>1</v>
      </c>
      <c r="E20" s="131">
        <f>'Ratios 2023'!D26</f>
        <v>1</v>
      </c>
      <c r="F20" s="131">
        <f>'Ratios 2024'!D26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2022'!D33</f>
        <v>0.07717499201</v>
      </c>
      <c r="E25" s="131">
        <f>'Ratios 2023'!D33</f>
        <v>0.09596299521</v>
      </c>
      <c r="F25" s="131">
        <f>'Ratios 2024'!D33</f>
        <v>0.1005910193</v>
      </c>
      <c r="G25" s="142">
        <f>average(D25:F25)</f>
        <v>0.09124300217</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2022'!D38</f>
        <v>0.2720043157</v>
      </c>
      <c r="E30" s="131">
        <f>'Ratios 2023'!D38</f>
        <v>0.2928205462</v>
      </c>
      <c r="F30" s="131">
        <f>'Ratios 2024'!D38</f>
        <v>0.3245768232</v>
      </c>
      <c r="G30" s="142">
        <f>average(D30:F30)</f>
        <v>0.2964672284</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2022'!D43</f>
        <v>0</v>
      </c>
      <c r="E35" s="144">
        <f>'Ratios 2023'!D43</f>
        <v>0</v>
      </c>
      <c r="F35" s="144">
        <f>'Ratios 2024'!D43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DAVID AND LUCILLE PACKARD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DAVID AND LUCILLE PACKARD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1.0</v>
      </c>
      <c r="F4" s="46">
        <v>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4.8932479E7</v>
      </c>
      <c r="F5" s="46">
        <v>1.0063104E7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859684.0</v>
      </c>
      <c r="F6" s="46">
        <v>859684.0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4.22600492E8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516240.0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1.13325868E8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2.4235293E7</v>
      </c>
      <c r="F16" s="46">
        <v>2.03485819E8</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496627949</v>
      </c>
      <c r="F17" s="56">
        <f t="shared" si="1"/>
        <v>327734476</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DAVID AND LUCILLE PACKARD FOUNDATION</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5633171.0</v>
      </c>
      <c r="D3" s="67">
        <v>3021811.0</v>
      </c>
      <c r="E3" s="67">
        <v>0.0</v>
      </c>
      <c r="F3" s="67">
        <v>2597570.0</v>
      </c>
      <c r="G3" s="41"/>
      <c r="H3" s="41"/>
      <c r="I3" s="41"/>
      <c r="J3" s="41"/>
      <c r="K3" s="41"/>
      <c r="L3" s="41"/>
      <c r="M3" s="41"/>
      <c r="N3" s="41"/>
      <c r="O3" s="41"/>
      <c r="P3" s="41"/>
      <c r="Q3" s="41"/>
      <c r="R3" s="41"/>
      <c r="S3" s="41"/>
      <c r="T3" s="41"/>
      <c r="U3" s="41"/>
      <c r="V3" s="41"/>
      <c r="W3" s="41"/>
      <c r="X3" s="41"/>
      <c r="Y3" s="41"/>
      <c r="Z3" s="41"/>
    </row>
    <row r="4">
      <c r="A4" s="64">
        <v>14.0</v>
      </c>
      <c r="B4" s="65" t="s">
        <v>71</v>
      </c>
      <c r="C4" s="66">
        <v>2.7166463E7</v>
      </c>
      <c r="D4" s="67">
        <v>9309755.0</v>
      </c>
      <c r="E4" s="67">
        <v>0.0</v>
      </c>
      <c r="F4" s="67">
        <v>1.7822526E7</v>
      </c>
      <c r="G4" s="41"/>
      <c r="H4" s="41"/>
      <c r="I4" s="41"/>
      <c r="J4" s="41"/>
      <c r="K4" s="41"/>
      <c r="L4" s="41"/>
      <c r="M4" s="41"/>
      <c r="N4" s="41"/>
      <c r="O4" s="41"/>
      <c r="P4" s="41"/>
      <c r="Q4" s="41"/>
      <c r="R4" s="41"/>
      <c r="S4" s="41"/>
      <c r="T4" s="41"/>
      <c r="U4" s="41"/>
      <c r="V4" s="41"/>
      <c r="W4" s="41"/>
      <c r="X4" s="41"/>
      <c r="Y4" s="41"/>
      <c r="Z4" s="41"/>
    </row>
    <row r="5">
      <c r="A5" s="64">
        <v>15.0</v>
      </c>
      <c r="B5" s="65" t="s">
        <v>72</v>
      </c>
      <c r="C5" s="66">
        <v>8921642.0</v>
      </c>
      <c r="D5" s="67">
        <v>1747973.0</v>
      </c>
      <c r="E5" s="67">
        <v>0.0</v>
      </c>
      <c r="F5" s="67">
        <v>7614383.0</v>
      </c>
      <c r="G5" s="41"/>
      <c r="H5" s="41"/>
      <c r="I5" s="41"/>
      <c r="J5" s="41"/>
      <c r="K5" s="41"/>
      <c r="L5" s="41"/>
      <c r="M5" s="41"/>
      <c r="N5" s="41"/>
      <c r="O5" s="41"/>
      <c r="P5" s="41"/>
      <c r="Q5" s="41"/>
      <c r="R5" s="41"/>
      <c r="S5" s="41"/>
      <c r="T5" s="41"/>
      <c r="U5" s="41"/>
      <c r="V5" s="41"/>
      <c r="W5" s="41"/>
      <c r="X5" s="41"/>
      <c r="Y5" s="41"/>
      <c r="Z5" s="41"/>
    </row>
    <row r="6">
      <c r="A6" s="43" t="s">
        <v>73</v>
      </c>
      <c r="B6" s="48" t="s">
        <v>74</v>
      </c>
      <c r="C6" s="66">
        <v>1818137.0</v>
      </c>
      <c r="D6" s="67">
        <v>194308.0</v>
      </c>
      <c r="E6" s="67">
        <v>0.0</v>
      </c>
      <c r="F6" s="67">
        <v>1459835.0</v>
      </c>
      <c r="G6" s="41"/>
      <c r="H6" s="41"/>
      <c r="I6" s="41"/>
      <c r="J6" s="41"/>
      <c r="K6" s="41"/>
      <c r="L6" s="41"/>
      <c r="M6" s="41"/>
      <c r="N6" s="41"/>
      <c r="O6" s="41"/>
      <c r="P6" s="41"/>
      <c r="Q6" s="41"/>
      <c r="R6" s="41"/>
      <c r="S6" s="41"/>
      <c r="T6" s="41"/>
      <c r="U6" s="41"/>
      <c r="V6" s="41"/>
      <c r="W6" s="41"/>
      <c r="X6" s="41"/>
      <c r="Y6" s="41"/>
      <c r="Z6" s="41"/>
    </row>
    <row r="7">
      <c r="A7" s="64" t="s">
        <v>55</v>
      </c>
      <c r="B7" s="65" t="s">
        <v>75</v>
      </c>
      <c r="C7" s="66">
        <v>753430.0</v>
      </c>
      <c r="D7" s="67">
        <v>409090.0</v>
      </c>
      <c r="E7" s="67">
        <v>0.0</v>
      </c>
      <c r="F7" s="67">
        <v>274317.0</v>
      </c>
      <c r="G7" s="41"/>
      <c r="H7" s="41"/>
      <c r="I7" s="41"/>
      <c r="J7" s="41"/>
      <c r="K7" s="41"/>
      <c r="L7" s="41"/>
      <c r="M7" s="41"/>
      <c r="N7" s="41"/>
      <c r="O7" s="41"/>
      <c r="P7" s="41"/>
      <c r="Q7" s="41"/>
      <c r="R7" s="41"/>
      <c r="S7" s="41"/>
      <c r="T7" s="41"/>
      <c r="U7" s="41"/>
      <c r="V7" s="41"/>
      <c r="W7" s="41"/>
      <c r="X7" s="41"/>
      <c r="Y7" s="41"/>
      <c r="Z7" s="41"/>
    </row>
    <row r="8">
      <c r="A8" s="64" t="s">
        <v>66</v>
      </c>
      <c r="B8" s="65" t="s">
        <v>76</v>
      </c>
      <c r="C8" s="66">
        <v>1.7513289E7</v>
      </c>
      <c r="D8" s="67">
        <v>1675581.0</v>
      </c>
      <c r="E8" s="67">
        <v>0.0</v>
      </c>
      <c r="F8" s="67">
        <v>1.5267039E7</v>
      </c>
      <c r="G8" s="41"/>
      <c r="H8" s="41"/>
      <c r="I8" s="68"/>
      <c r="J8" s="41"/>
      <c r="K8" s="41"/>
      <c r="L8" s="41"/>
      <c r="M8" s="41"/>
      <c r="N8" s="41"/>
      <c r="O8" s="41"/>
      <c r="P8" s="41"/>
      <c r="Q8" s="41"/>
      <c r="R8" s="41"/>
      <c r="S8" s="41"/>
      <c r="T8" s="41"/>
      <c r="U8" s="41"/>
      <c r="V8" s="41"/>
      <c r="W8" s="41"/>
      <c r="X8" s="41"/>
      <c r="Y8" s="41"/>
      <c r="Z8" s="41"/>
    </row>
    <row r="9">
      <c r="A9" s="69">
        <v>17.0</v>
      </c>
      <c r="B9" s="44" t="s">
        <v>77</v>
      </c>
      <c r="C9" s="66">
        <v>150907.0</v>
      </c>
      <c r="D9" s="67">
        <v>0.0</v>
      </c>
      <c r="E9" s="67">
        <v>0.0</v>
      </c>
      <c r="F9" s="67">
        <v>119066.0</v>
      </c>
      <c r="G9" s="41"/>
      <c r="H9" s="41"/>
      <c r="I9" s="41"/>
      <c r="J9" s="41"/>
      <c r="K9" s="41"/>
      <c r="L9" s="41"/>
      <c r="M9" s="41"/>
      <c r="N9" s="41"/>
      <c r="O9" s="41"/>
      <c r="P9" s="41"/>
      <c r="Q9" s="41"/>
      <c r="R9" s="41"/>
      <c r="S9" s="41"/>
      <c r="T9" s="41"/>
      <c r="U9" s="41"/>
      <c r="V9" s="41"/>
      <c r="W9" s="41"/>
      <c r="X9" s="41"/>
      <c r="Y9" s="41"/>
      <c r="Z9" s="41"/>
    </row>
    <row r="10">
      <c r="A10" s="64">
        <v>18.0</v>
      </c>
      <c r="B10" s="65" t="s">
        <v>78</v>
      </c>
      <c r="C10" s="66">
        <v>2.4438343E7</v>
      </c>
      <c r="D10" s="67">
        <v>4238323.0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2377357.0</v>
      </c>
      <c r="D11" s="67">
        <v>135308.0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1507275.0</v>
      </c>
      <c r="D12" s="67">
        <v>445972.0</v>
      </c>
      <c r="E12" s="67">
        <v>0.0</v>
      </c>
      <c r="F12" s="67">
        <v>1066197.0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3503559.0</v>
      </c>
      <c r="D13" s="67">
        <v>566255.0</v>
      </c>
      <c r="E13" s="67">
        <v>0.0</v>
      </c>
      <c r="F13" s="67">
        <v>2502885.0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187752.0</v>
      </c>
      <c r="D14" s="67">
        <v>11698.0</v>
      </c>
      <c r="E14" s="67">
        <v>0.0</v>
      </c>
      <c r="F14" s="67">
        <v>187456.0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6329560.0</v>
      </c>
      <c r="D15" s="67">
        <v>8.3994402E7</v>
      </c>
      <c r="E15" s="67">
        <v>0.0</v>
      </c>
      <c r="F15" s="67">
        <v>5436145.0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100300885</v>
      </c>
      <c r="D16" s="70">
        <f t="shared" si="1"/>
        <v>105750476</v>
      </c>
      <c r="E16" s="70">
        <f t="shared" si="1"/>
        <v>0</v>
      </c>
      <c r="F16" s="70">
        <f t="shared" si="1"/>
        <v>54347419</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4.40305274E8</v>
      </c>
      <c r="D17" s="67">
        <v>0.0</v>
      </c>
      <c r="E17" s="67">
        <v>0.0</v>
      </c>
      <c r="F17" s="67">
        <v>4.32111125E8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540606159</v>
      </c>
      <c r="D18" s="75">
        <f t="shared" si="2"/>
        <v>105750476</v>
      </c>
      <c r="E18" s="75">
        <f t="shared" si="2"/>
        <v>0</v>
      </c>
      <c r="F18" s="75">
        <f t="shared" si="2"/>
        <v>486458544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DAVID AND LUCILLE PACKARD FOUNDATION</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1.7398155E7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4.1991578E7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9.4837662E7</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1867802.0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4.66132607E8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1.36175E7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7.463724188E9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5.6890847E7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1.06826354E8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8263286693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2.8826181E7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2.22716613E8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4.3488722E7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295031516</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7.968255177E9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7968255177</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8263286693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DAVID AND LUCILLE PACKARD FOUNDATION</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540606159</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2377357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538228802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44852400.17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59389733</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1.324114937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7968255177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540606159</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45050513.25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176.8737935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7943474295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540606159</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45050513.25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176.3237247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177.6478396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496627949</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496627949</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32799634</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8921642</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41721276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540606159</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0.07717499201</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8921642</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32799634</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0.2720043157</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8263286693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DAVID AND LUCILLE PACKARD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342927.0</v>
      </c>
      <c r="F4" s="46">
        <v>342927.0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4.6634283E7</v>
      </c>
      <c r="F5" s="46">
        <v>1.74601112E8</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976488.0</v>
      </c>
      <c r="F6" s="46">
        <v>976488.0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3.58820659E8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599590.0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2.19170777E8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827989.0</v>
      </c>
      <c r="F16" s="46">
        <v>6.2928124E7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407602346</v>
      </c>
      <c r="F17" s="56">
        <f t="shared" si="1"/>
        <v>458019428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DAVID AND LUCILLE PACKARD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5405085.0</v>
      </c>
      <c r="D3" s="67">
        <v>3025098.0</v>
      </c>
      <c r="E3" s="67">
        <v>0.0</v>
      </c>
      <c r="F3" s="67">
        <v>2225445.0</v>
      </c>
      <c r="G3" s="41"/>
      <c r="H3" s="41"/>
      <c r="I3" s="41"/>
      <c r="J3" s="41"/>
      <c r="K3" s="41"/>
      <c r="L3" s="41"/>
      <c r="M3" s="41"/>
      <c r="N3" s="41"/>
      <c r="O3" s="41"/>
      <c r="P3" s="41"/>
      <c r="Q3" s="41"/>
      <c r="R3" s="41"/>
      <c r="S3" s="41"/>
      <c r="T3" s="41"/>
      <c r="U3" s="41"/>
      <c r="V3" s="41"/>
      <c r="W3" s="41"/>
      <c r="X3" s="41"/>
      <c r="Y3" s="41"/>
      <c r="Z3" s="41"/>
    </row>
    <row r="4">
      <c r="A4" s="64">
        <v>14.0</v>
      </c>
      <c r="B4" s="65" t="s">
        <v>71</v>
      </c>
      <c r="C4" s="66">
        <v>2.8607238E7</v>
      </c>
      <c r="D4" s="67">
        <v>6318916.0</v>
      </c>
      <c r="E4" s="67">
        <v>0.0</v>
      </c>
      <c r="F4" s="67">
        <v>2.1407973E7</v>
      </c>
      <c r="G4" s="41"/>
      <c r="H4" s="41"/>
      <c r="I4" s="41"/>
      <c r="J4" s="41"/>
      <c r="K4" s="41"/>
      <c r="L4" s="41"/>
      <c r="M4" s="41"/>
      <c r="N4" s="41"/>
      <c r="O4" s="41"/>
      <c r="P4" s="41"/>
      <c r="Q4" s="41"/>
      <c r="R4" s="41"/>
      <c r="S4" s="41"/>
      <c r="T4" s="41"/>
      <c r="U4" s="41"/>
      <c r="V4" s="41"/>
      <c r="W4" s="41"/>
      <c r="X4" s="41"/>
      <c r="Y4" s="41"/>
      <c r="Z4" s="41"/>
    </row>
    <row r="5">
      <c r="A5" s="64">
        <v>15.0</v>
      </c>
      <c r="B5" s="65" t="s">
        <v>72</v>
      </c>
      <c r="C5" s="66">
        <v>9959507.0</v>
      </c>
      <c r="D5" s="67">
        <v>1823054.0</v>
      </c>
      <c r="E5" s="67">
        <v>0.0</v>
      </c>
      <c r="F5" s="67">
        <v>7638342.0</v>
      </c>
      <c r="G5" s="41"/>
      <c r="H5" s="41"/>
      <c r="I5" s="41"/>
      <c r="J5" s="41"/>
      <c r="K5" s="41"/>
      <c r="L5" s="41"/>
      <c r="M5" s="41"/>
      <c r="N5" s="41"/>
      <c r="O5" s="41"/>
      <c r="P5" s="41"/>
      <c r="Q5" s="41"/>
      <c r="R5" s="41"/>
      <c r="S5" s="41"/>
      <c r="T5" s="41"/>
      <c r="U5" s="41"/>
      <c r="V5" s="41"/>
      <c r="W5" s="41"/>
      <c r="X5" s="41"/>
      <c r="Y5" s="41"/>
      <c r="Z5" s="41"/>
    </row>
    <row r="6">
      <c r="A6" s="43" t="s">
        <v>73</v>
      </c>
      <c r="B6" s="48" t="s">
        <v>74</v>
      </c>
      <c r="C6" s="66">
        <v>945901.0</v>
      </c>
      <c r="D6" s="67">
        <v>224386.0</v>
      </c>
      <c r="E6" s="67">
        <v>0.0</v>
      </c>
      <c r="F6" s="67">
        <v>898869.0</v>
      </c>
      <c r="G6" s="41"/>
      <c r="H6" s="41"/>
      <c r="I6" s="41"/>
      <c r="J6" s="41"/>
      <c r="K6" s="41"/>
      <c r="L6" s="41"/>
      <c r="M6" s="41"/>
      <c r="N6" s="41"/>
      <c r="O6" s="41"/>
      <c r="P6" s="41"/>
      <c r="Q6" s="41"/>
      <c r="R6" s="41"/>
      <c r="S6" s="41"/>
      <c r="T6" s="41"/>
      <c r="U6" s="41"/>
      <c r="V6" s="41"/>
      <c r="W6" s="41"/>
      <c r="X6" s="41"/>
      <c r="Y6" s="41"/>
      <c r="Z6" s="41"/>
    </row>
    <row r="7">
      <c r="A7" s="64" t="s">
        <v>55</v>
      </c>
      <c r="B7" s="65" t="s">
        <v>75</v>
      </c>
      <c r="C7" s="66">
        <v>666725.0</v>
      </c>
      <c r="D7" s="67">
        <v>332761.0</v>
      </c>
      <c r="E7" s="67">
        <v>0.0</v>
      </c>
      <c r="F7" s="67">
        <v>316416.0</v>
      </c>
      <c r="G7" s="41"/>
      <c r="H7" s="41"/>
      <c r="I7" s="41"/>
      <c r="J7" s="41"/>
      <c r="K7" s="41"/>
      <c r="L7" s="41"/>
      <c r="M7" s="41"/>
      <c r="N7" s="41"/>
      <c r="O7" s="41"/>
      <c r="P7" s="41"/>
      <c r="Q7" s="41"/>
      <c r="R7" s="41"/>
      <c r="S7" s="41"/>
      <c r="T7" s="41"/>
      <c r="U7" s="41"/>
      <c r="V7" s="41"/>
      <c r="W7" s="41"/>
      <c r="X7" s="41"/>
      <c r="Y7" s="41"/>
      <c r="Z7" s="41"/>
    </row>
    <row r="8">
      <c r="A8" s="64" t="s">
        <v>66</v>
      </c>
      <c r="B8" s="65" t="s">
        <v>76</v>
      </c>
      <c r="C8" s="66">
        <v>1.3017723E7</v>
      </c>
      <c r="D8" s="67">
        <v>1690679.0</v>
      </c>
      <c r="E8" s="67">
        <v>0.0</v>
      </c>
      <c r="F8" s="67">
        <v>1.1989678E7</v>
      </c>
      <c r="G8" s="41"/>
      <c r="H8" s="41"/>
      <c r="I8" s="68"/>
      <c r="J8" s="41"/>
      <c r="K8" s="41"/>
      <c r="L8" s="41"/>
      <c r="M8" s="41"/>
      <c r="N8" s="41"/>
      <c r="O8" s="41"/>
      <c r="P8" s="41"/>
      <c r="Q8" s="41"/>
      <c r="R8" s="41"/>
      <c r="S8" s="41"/>
      <c r="T8" s="41"/>
      <c r="U8" s="41"/>
      <c r="V8" s="41"/>
      <c r="W8" s="41"/>
      <c r="X8" s="41"/>
      <c r="Y8" s="41"/>
      <c r="Z8" s="41"/>
    </row>
    <row r="9">
      <c r="A9" s="69">
        <v>17.0</v>
      </c>
      <c r="B9" s="44" t="s">
        <v>77</v>
      </c>
      <c r="C9" s="66">
        <v>146983.0</v>
      </c>
      <c r="D9" s="67">
        <v>0.0</v>
      </c>
      <c r="E9" s="67">
        <v>0.0</v>
      </c>
      <c r="F9" s="67">
        <v>145156.0</v>
      </c>
      <c r="G9" s="41"/>
      <c r="H9" s="41"/>
      <c r="I9" s="41"/>
      <c r="J9" s="41"/>
      <c r="K9" s="41"/>
      <c r="L9" s="41"/>
      <c r="M9" s="41"/>
      <c r="N9" s="41"/>
      <c r="O9" s="41"/>
      <c r="P9" s="41"/>
      <c r="Q9" s="41"/>
      <c r="R9" s="41"/>
      <c r="S9" s="41"/>
      <c r="T9" s="41"/>
      <c r="U9" s="41"/>
      <c r="V9" s="41"/>
      <c r="W9" s="41"/>
      <c r="X9" s="41"/>
      <c r="Y9" s="41"/>
      <c r="Z9" s="41"/>
    </row>
    <row r="10">
      <c r="A10" s="64">
        <v>18.0</v>
      </c>
      <c r="B10" s="65" t="s">
        <v>78</v>
      </c>
      <c r="C10" s="66">
        <v>1.2739792E7</v>
      </c>
      <c r="D10" s="67">
        <v>4529490.0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2471222.0</v>
      </c>
      <c r="D11" s="67">
        <v>135308.0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1778317.0</v>
      </c>
      <c r="D12" s="67">
        <v>510424.0</v>
      </c>
      <c r="E12" s="67">
        <v>0.0</v>
      </c>
      <c r="F12" s="67">
        <v>1201399.0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5166995.0</v>
      </c>
      <c r="D13" s="67">
        <v>737881.0</v>
      </c>
      <c r="E13" s="67">
        <v>0.0</v>
      </c>
      <c r="F13" s="67">
        <v>4034334.0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278840.0</v>
      </c>
      <c r="D14" s="67">
        <v>12989.0</v>
      </c>
      <c r="E14" s="67">
        <v>0.0</v>
      </c>
      <c r="F14" s="67">
        <v>242102.0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5457520.0</v>
      </c>
      <c r="D15" s="67">
        <v>8.9339645E7</v>
      </c>
      <c r="E15" s="67">
        <v>0.0</v>
      </c>
      <c r="F15" s="67">
        <v>4621814.0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86641848</v>
      </c>
      <c r="D16" s="70">
        <f t="shared" si="1"/>
        <v>108680631</v>
      </c>
      <c r="E16" s="70">
        <f t="shared" si="1"/>
        <v>0</v>
      </c>
      <c r="F16" s="70">
        <f t="shared" si="1"/>
        <v>54721528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3.71574675E8</v>
      </c>
      <c r="D17" s="67">
        <v>0.0</v>
      </c>
      <c r="E17" s="67">
        <v>0.0</v>
      </c>
      <c r="F17" s="67">
        <v>3.67013209E8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458216523</v>
      </c>
      <c r="D18" s="75">
        <f t="shared" si="2"/>
        <v>108680631</v>
      </c>
      <c r="E18" s="75">
        <f t="shared" si="2"/>
        <v>0</v>
      </c>
      <c r="F18" s="75">
        <f t="shared" si="2"/>
        <v>421734737</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DAVID AND LUCILLE PACKARD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7164.0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8.1123991E7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3062017.0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6983995.0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3.34439058E8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1.225575E7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7.739175439E9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5.5703643E7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9.210471E7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8324855767</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2.7339349E7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2.32607538E8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4.4595259E7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304542146</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8.020313621E9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8020313621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8324855767</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