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<sst xmlns="http://schemas.openxmlformats.org/spreadsheetml/2006/main" count="866" uniqueCount="250">
  <si>
    <t>JEWISH FEDERATION OF GREATER DALLAS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</si>
  <si>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</si>
  <si>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</si>
  <si>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</si>
  <si>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</si>
  <si>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</si>
  <si>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</si>
  <si>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</si>
  <si>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</si>
  <si>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</si>
  <si>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</si>
  <si>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</si>
  <si>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</si>
  <si>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</si>
  <si>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</si>
  <si>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</si>
  <si>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</si>
  <si>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</si>
  <si>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</si>
  <si>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</si>
  <si>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</si>
  <si>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</si>
  <si>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</si>
  <si>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</si>
  <si>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</si>
  <si>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</si>
  <si>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</si>
  <si>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</si>
  <si>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</si>
  <si>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</si>
  <si>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</si>
  <si>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</si>
  <si>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</si>
  <si>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</si>
  <si>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</si>
  <si>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</si>
  <si>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</si>
  <si>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</si>
  <si>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</si>
  <si>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</si>
  <si>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</si>
  <si>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</si>
  <si>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</si>
  <si>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</si>
  <si>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</si>
  <si>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</si>
  <si>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</si>
  <si>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</si>
  <si>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</si>
  <si>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</si>
  <si>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</si>
  <si>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</si>
  <si>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</si>
  <si>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</si>
  <si>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</si>
  <si>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</si>
  <si>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</si>
  <si>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</si>
  <si>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</si>
  <si>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</si>
  <si>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</si>
  <si>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</si>
  <si>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</si>
  <si>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</si>
  <si>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</si>
  <si>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</si>
  <si>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</si>
  <si>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</si>
  <si>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</si>
  <si>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</si>
  <si>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</si>
  <si>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</si>
  <si>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</si>
  <si>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</si>
  <si>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</si>
  <si>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</si>
  <si>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</si>
  <si>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</si>
  <si>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</si>
  <si>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</si>
  <si>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</si>
  <si>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</si>
  <si>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</si>
  <si>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</si>
  <si>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</si>
  <si>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</si>
  <si>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</si>
  <si>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</si>
  <si>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</si>
  <si>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</si>
  <si>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</si>
  <si>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</si>
  <si>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</si>
  <si>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</si>
  <si>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</si>
  <si>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</si>
  <si>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HEALTH INSURANCE REFUND</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</si>
  <si>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</si>
  <si>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</si>
  <si>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</si>
  <si>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</si>
  <si>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</si>
  <si>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</si>
  <si>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</si>
  <si>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</si>
  <si>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</si>
  <si>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</si>
  <si>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</si>
  <si>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</si>
  <si>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</si>
  <si>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</si>
  <si>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</si>
  <si>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</si>
  <si>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</si>
  <si>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</si>
  <si>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</si>
  <si>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</si>
  <si>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</si>
  <si>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</si>
  <si>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</si>
  <si>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</si>
  <si>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</si>
  <si>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</si>
  <si>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</si>
  <si>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</si>
  <si>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</si>
  <si>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</si>
  <si>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</si>
  <si>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</si>
  <si>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</si>
  <si>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</si>
  <si>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</si>
  <si>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</si>
  <si>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</si>
  <si>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</si>
  <si>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AND SUBSCRIPTIONS</t>
  </si>
  <si>
    <t>MISSIONS</t>
  </si>
  <si>
    <t>BAD DEBT EXPENSE</t>
  </si>
  <si>
    <t>BANK AND CREDIT CARD FE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</si>
  <si>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</si>
  <si>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</si>
  <si>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</si>
  <si>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</si>
  <si>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</si>
  <si>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</si>
  <si>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</si>
  <si>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</si>
  <si>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</si>
  <si>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</si>
  <si>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</si>
  <si>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</si>
  <si>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</si>
  <si>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</si>
  <si>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</si>
  <si>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</si>
  <si>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</si>
  <si>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</si>
  <si>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</si>
  <si>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</si>
  <si>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</si>
  <si>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</si>
  <si>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</si>
  <si>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</si>
  <si>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</si>
  <si>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</si>
  <si>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</si>
  <si>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</si>
  <si>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</si>
  <si>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</si>
  <si>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</si>
  <si>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</si>
  <si>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</si>
  <si>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</si>
  <si>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</si>
  <si>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</si>
  <si>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</si>
  <si>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</si>
  <si>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</si>
  <si>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</si>
  <si>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</si>
  <si>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</si>
  <si>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</si>
  <si>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</si>
  <si>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</si>
  <si>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</si>
  <si>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</si>
  <si>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</si>
  <si>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</si>
  <si>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</si>
  <si>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</si>
  <si>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</si>
  <si>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</si>
  <si>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</si>
  <si>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</si>
  <si>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</si>
  <si>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</si>
  <si>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</si>
  <si>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</si>
  <si>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</si>
  <si>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</si>
  <si>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</si>
  <si>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</si>
  <si>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</si>
  <si>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</si>
  <si>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</si>
  <si>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</si>
  <si>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</si>
  <si>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</si>
  <si>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</si>
  <si>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</si>
  <si>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</si>
  <si>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</si>
  <si>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</si>
  <si>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</si>
  <si>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</si>
  <si>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</si>
  <si>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</si>
  <si>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</si>
  <si>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</si>
  <si>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</si>
  <si>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</si>
  <si>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</si>
  <si>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</si>
  <si>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</si>
  <si>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</si>
  <si>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</si>
  <si>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</si>
  <si>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</si>
  <si>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</si>
  <si>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</si>
  <si>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</si>
  <si>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</si>
  <si>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</si>
  <si>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</si>
  <si>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</si>
  <si>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</si>
  <si>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</si>
  <si>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</si>
  <si>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</si>
  <si>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</si>
  <si>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</si>
  <si>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</si>
  <si>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EQUIPMENT AND MAINTENAN</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</si>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</sst>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JEWISH FEDERATION OF GREATER DALLAS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11659015</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220357</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11438658</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953221.5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6242142</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6.548469584</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9453072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11659015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971584.5833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9.72954096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7034289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11659015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971584.5833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7.240017103</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13.78848669</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13565999</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14021841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0.9674905742</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2666694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394996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3061690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11659015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0.2626028014</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170542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2666694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0.06395259449</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240</v>
      </c>
      <c r="D41" s="75">
        <f>'Expenses 2022'!D40</f>
        <v>9510987</v>
      </c>
      <c r="E41" s="165">
        <f t="shared" ref="E41:E44" si="1">D41/$D$44</f>
        <v>0.8157624808</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1189229</v>
      </c>
      <c r="E42" s="165">
        <f t="shared" si="1"/>
        <v>0.1020008122</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958799</v>
      </c>
      <c r="E43" s="165">
        <f t="shared" si="1"/>
        <v>0.08223670696</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11659015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13683499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958799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14.27149903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13266989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7807996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1.699154175</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21608346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JEWISH FEDERATION OF GREATER DALLAS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1.9291222E7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19291222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244554.0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12188.0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12188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12188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241</v>
      </c>
      <c r="D26" s="50">
        <v>128444.0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6091.0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122353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122353</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116242.0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372502.0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-256260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97</v>
      </c>
      <c r="D39" s="74"/>
      <c r="E39" s="48">
        <v>46153.0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46153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19460210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JEWISH FEDERATION OF GREATER DALLAS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9333684</v>
      </c>
      <c r="D3" s="99">
        <v>9333684.0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1055309</v>
      </c>
      <c r="D7" s="99">
        <v>520341.0</v>
      </c>
      <c r="E7" s="99">
        <v>271321.0</v>
      </c>
      <c r="F7" s="99">
        <v>263647.0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2009456</v>
      </c>
      <c r="D9" s="99">
        <v>1387869.0</v>
      </c>
      <c r="E9" s="99">
        <v>377919.0</v>
      </c>
      <c r="F9" s="99">
        <v>243668.0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180796</v>
      </c>
      <c r="D11" s="99">
        <v>105774.0</v>
      </c>
      <c r="E11" s="99">
        <v>37584.0</v>
      </c>
      <c r="F11" s="99">
        <v>37438.0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238116</v>
      </c>
      <c r="D12" s="99">
        <v>156222.0</v>
      </c>
      <c r="E12" s="99">
        <v>42550.0</v>
      </c>
      <c r="F12" s="99">
        <v>39344.0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246556</v>
      </c>
      <c r="D16" s="99">
        <v>111721.0</v>
      </c>
      <c r="E16" s="99">
        <v>92144.0</v>
      </c>
      <c r="F16" s="99">
        <v>42691.0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809342</v>
      </c>
      <c r="D20" s="99">
        <v>366735.0</v>
      </c>
      <c r="E20" s="99">
        <v>302469.0</v>
      </c>
      <c r="F20" s="99">
        <v>140138.0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36319</v>
      </c>
      <c r="D21" s="99">
        <v>30894.0</v>
      </c>
      <c r="E21" s="99">
        <v>588.0</v>
      </c>
      <c r="F21" s="99">
        <v>4837.0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80495</v>
      </c>
      <c r="D22" s="99">
        <v>56851.0</v>
      </c>
      <c r="E22" s="99">
        <v>11101.0</v>
      </c>
      <c r="F22" s="99">
        <v>12543.0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99514</v>
      </c>
      <c r="D23" s="99">
        <v>52819.0</v>
      </c>
      <c r="E23" s="99">
        <v>31764.0</v>
      </c>
      <c r="F23" s="99">
        <v>14931.0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198718</v>
      </c>
      <c r="D25" s="99">
        <v>43378.0</v>
      </c>
      <c r="E25" s="99">
        <v>144913.0</v>
      </c>
      <c r="F25" s="99">
        <v>10427.0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15591</v>
      </c>
      <c r="D26" s="99">
        <v>9801.0</v>
      </c>
      <c r="E26" s="99">
        <v>3688.0</v>
      </c>
      <c r="F26" s="99">
        <v>2102.0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49920</v>
      </c>
      <c r="D28" s="99">
        <v>26883.0</v>
      </c>
      <c r="E28" s="99">
        <v>20022.0</v>
      </c>
      <c r="F28" s="99">
        <v>3015.0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228318</v>
      </c>
      <c r="D31" s="99">
        <v>169518.0</v>
      </c>
      <c r="E31" s="99">
        <v>26031.0</v>
      </c>
      <c r="F31" s="99">
        <v>32769.0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58999</v>
      </c>
      <c r="D32" s="99">
        <v>37379.0</v>
      </c>
      <c r="E32" s="99">
        <v>12767.0</v>
      </c>
      <c r="F32" s="99">
        <v>8853.0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456620</v>
      </c>
      <c r="D34" s="99">
        <v>455187.0</v>
      </c>
      <c r="E34" s="99">
        <v>596.0</v>
      </c>
      <c r="F34" s="99">
        <v>837.0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270172</v>
      </c>
      <c r="D35" s="99">
        <v>228704.0</v>
      </c>
      <c r="E35" s="99">
        <v>23544.0</v>
      </c>
      <c r="F35" s="99">
        <v>17924.0</v>
      </c>
      <c r="G35" s="43"/>
      <c r="H35" s="43"/>
      <c r="I35" s="43"/>
      <c r="J35" s="43"/>
      <c r="K35" s="43"/>
      <c r="L35" s="43"/>
      <c r="M35" s="43"/>
      <c r="N35" s="43"/>
      <c r="O35" s="43"/>
      <c r="P35" s="43"/>
      <c r="Q35" s="43"/>
      <c r="R35" s="43"/>
      <c r="S35" s="43"/>
      <c r="T35" s="43"/>
      <c r="U35" s="43"/>
      <c r="V35" s="43"/>
      <c r="W35" s="43"/>
      <c r="X35" s="43"/>
      <c r="Y35" s="43"/>
      <c r="Z35" s="43"/>
    </row>
    <row r="36">
      <c r="A36" s="45" t="s">
        <v>50</v>
      </c>
      <c r="B36" s="60" t="s">
        <v>136</v>
      </c>
      <c r="C36" s="98">
        <f t="shared" si="1"/>
        <v>220967</v>
      </c>
      <c r="D36" s="99">
        <v>175102.0</v>
      </c>
      <c r="E36" s="99">
        <v>0.0</v>
      </c>
      <c r="F36" s="99">
        <v>45865.0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213026</v>
      </c>
      <c r="D37" s="99">
        <v>160772.0</v>
      </c>
      <c r="E37" s="99">
        <v>29483.0</v>
      </c>
      <c r="F37" s="99">
        <v>22771.0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237663</v>
      </c>
      <c r="D38" s="99">
        <v>185422.0</v>
      </c>
      <c r="E38" s="99">
        <v>6368.0</v>
      </c>
      <c r="F38" s="99">
        <v>45873.0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16039581</v>
      </c>
      <c r="D40" s="104">
        <f t="shared" si="2"/>
        <v>13615056</v>
      </c>
      <c r="E40" s="104">
        <f t="shared" si="2"/>
        <v>1434852</v>
      </c>
      <c r="F40" s="104">
        <f t="shared" si="2"/>
        <v>989673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JEWISH FEDERATION OF GREATER DALLAS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5910.0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8493334.0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7852589.0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100725.0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3260798.0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2123257.0</v>
      </c>
      <c r="E12" s="109">
        <f>D11-D12</f>
        <v>1137541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7678207.0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39478.0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25307784</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602544.0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7061734.0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9058.0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85150.0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7758486</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1.2042784E7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5506514.0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17549298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25307784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JEWISH FEDERATION OF GREATER DALLAS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16039581</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228318</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15811263</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1317605.25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8499244</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6.450523782</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12042784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16039581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1336631.75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9.009799446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7678207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16039581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1336631.75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5.744444571</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12.19496835</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19291222</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19460210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0.9913162294</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3064765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418912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3483677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16039581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0.2171925189</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180796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3064765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0.05899179872</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243</v>
      </c>
      <c r="D41" s="75">
        <f>'Expenses 2023'!D40</f>
        <v>13615056</v>
      </c>
      <c r="E41" s="165">
        <f t="shared" ref="E41:E44" si="1">D41/$D$44</f>
        <v>0.8488411262</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1434852</v>
      </c>
      <c r="E42" s="165">
        <f t="shared" si="1"/>
        <v>0.08945695028</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989673</v>
      </c>
      <c r="E43" s="165">
        <f t="shared" si="1"/>
        <v>0.06170192351</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16039581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19291222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989673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19.49252127</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16452558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7673336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2.144120628</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25307784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JEWISH FEDERATION OF GREATER DALLAS</v>
      </c>
      <c r="B1" s="2" t="s">
        <v>244</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9"/>
      <c r="B5" s="49"/>
      <c r="C5" s="148" t="s">
        <v>182</v>
      </c>
      <c r="D5" s="177">
        <f>'Ratios 2021'!D8</f>
        <v>6.527371465</v>
      </c>
      <c r="E5" s="177">
        <f>'Ratios 2022'!D8</f>
        <v>6.548469584</v>
      </c>
      <c r="F5" s="177">
        <f>'Ratios 2023'!D8</f>
        <v>6.450523782</v>
      </c>
      <c r="G5" s="177">
        <f>average(D5:F5)</f>
        <v>6.508788277</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9"/>
      <c r="B10" s="49"/>
      <c r="C10" s="148" t="s">
        <v>190</v>
      </c>
      <c r="D10" s="149">
        <f>'Ratios 2021'!D14</f>
        <v>8.990083503</v>
      </c>
      <c r="E10" s="149">
        <f>'Ratios 2022'!D14</f>
        <v>9.72954096</v>
      </c>
      <c r="F10" s="149">
        <f>'Ratios 2023'!D14</f>
        <v>9.009799446</v>
      </c>
      <c r="G10" s="177">
        <f>average(D10:F10)</f>
        <v>9.243141303</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6.855876826</v>
      </c>
      <c r="E15" s="180">
        <f>'Ratios 2022'!D20</f>
        <v>7.240017103</v>
      </c>
      <c r="F15" s="180">
        <f>'Ratios 2023'!D20</f>
        <v>5.744444571</v>
      </c>
      <c r="G15" s="177">
        <f>average(D15:F15)</f>
        <v>6.613446167</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0.9546756454</v>
      </c>
      <c r="E20" s="163">
        <f>'Ratios 2022'!D26</f>
        <v>0.9674905742</v>
      </c>
      <c r="F20" s="163">
        <f>'Ratios 2023'!D26</f>
        <v>0.9913162294</v>
      </c>
      <c r="G20" s="181">
        <f>average(D20:F20)</f>
        <v>0.9711608163</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0.27491189</v>
      </c>
      <c r="E25" s="163">
        <f>'Ratios 2022'!D33</f>
        <v>0.2626028014</v>
      </c>
      <c r="F25" s="163">
        <f>'Ratios 2023'!D33</f>
        <v>0.2171925189</v>
      </c>
      <c r="G25" s="181">
        <f>average(D25:F25)</f>
        <v>0.2515690701</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0.08237637546</v>
      </c>
      <c r="E30" s="163">
        <f>'Ratios 2022'!D38</f>
        <v>0.06395259449</v>
      </c>
      <c r="F30" s="163">
        <f>'Ratios 2023'!D38</f>
        <v>0.05899179872</v>
      </c>
      <c r="G30" s="181">
        <f>average(D30:F30)</f>
        <v>0.06844025622</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9"/>
      <c r="B35" s="49"/>
      <c r="C35" s="148" t="s">
        <v>249</v>
      </c>
      <c r="D35" s="163">
        <f>'Ratios 2021'!E41</f>
        <v>0.8414408404</v>
      </c>
      <c r="E35" s="163">
        <f>'Ratios 2022'!E41</f>
        <v>0.8157624808</v>
      </c>
      <c r="F35" s="163">
        <f>'Ratios 2023'!E41</f>
        <v>0.8488411262</v>
      </c>
      <c r="G35" s="181">
        <f t="shared" ref="G35:G37" si="1">average(D35:F35)</f>
        <v>0.8353481492</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0.08760708258</v>
      </c>
      <c r="E36" s="163">
        <f>'Ratios 2022'!E42</f>
        <v>0.1020008122</v>
      </c>
      <c r="F36" s="163">
        <f>'Ratios 2023'!E42</f>
        <v>0.08945695028</v>
      </c>
      <c r="G36" s="181">
        <f t="shared" si="1"/>
        <v>0.09302161504</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0.07095207697</v>
      </c>
      <c r="E37" s="163">
        <f>'Ratios 2022'!E43</f>
        <v>0.08223670696</v>
      </c>
      <c r="F37" s="163">
        <f>'Ratios 2023'!E43</f>
        <v>0.06170192351</v>
      </c>
      <c r="G37" s="181">
        <f t="shared" si="1"/>
        <v>0.07163023581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16.49090767</v>
      </c>
      <c r="E42" s="166">
        <f>'Ratios 2022'!D49</f>
        <v>14.27149903</v>
      </c>
      <c r="F42" s="166">
        <f>'Ratios 2023'!D49</f>
        <v>19.49252127</v>
      </c>
      <c r="G42" s="183">
        <f>average(D42:F42)</f>
        <v>16.75164265</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1.526797602</v>
      </c>
      <c r="E47" s="149">
        <f>'Ratios 2022'!D54</f>
        <v>1.699154175</v>
      </c>
      <c r="F47" s="149">
        <f>'Ratios 2023'!D54</f>
        <v>2.144120628</v>
      </c>
      <c r="G47" s="177">
        <f>average(D47:F47)</f>
        <v>1.790024135</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v>
      </c>
      <c r="F52" s="184">
        <f>'Ratios 2023'!D59</f>
        <v>0</v>
      </c>
      <c r="G52" s="185">
        <f>average(D52:F52)</f>
        <v>0</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JEWISH FEDERATION OF GREATER DALLAS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JEWISH FEDERATION OF GREATER DALLAS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141500.0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1.2686909E7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12828409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145625.0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6563.0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6563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6563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1031905.0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626017.0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405888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405888</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49138.0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168404.0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-119266</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21982.0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34.0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22016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13289235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JEWISH FEDERATION OF GREATER DALLAS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5339491</v>
      </c>
      <c r="D3" s="99">
        <v>5339491.0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496088</v>
      </c>
      <c r="D7" s="99">
        <v>186584.0</v>
      </c>
      <c r="E7" s="99">
        <v>225241.0</v>
      </c>
      <c r="F7" s="99">
        <v>84263.0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2121495</v>
      </c>
      <c r="D9" s="99">
        <v>1649040.0</v>
      </c>
      <c r="E9" s="99">
        <v>108423.0</v>
      </c>
      <c r="F9" s="99">
        <v>364032.0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30759</v>
      </c>
      <c r="D10" s="99">
        <v>21229.0</v>
      </c>
      <c r="E10" s="99">
        <v>0.0</v>
      </c>
      <c r="F10" s="99">
        <v>9530.0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184868</v>
      </c>
      <c r="D11" s="99">
        <v>130909.0</v>
      </c>
      <c r="E11" s="99">
        <v>16248.0</v>
      </c>
      <c r="F11" s="99">
        <v>37711.0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180883</v>
      </c>
      <c r="D12" s="99">
        <v>127812.0</v>
      </c>
      <c r="E12" s="99">
        <v>22213.0</v>
      </c>
      <c r="F12" s="99">
        <v>30858.0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46685</v>
      </c>
      <c r="D16" s="99">
        <v>25234.0</v>
      </c>
      <c r="E16" s="99">
        <v>14882.0</v>
      </c>
      <c r="F16" s="99">
        <v>6569.0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538194</v>
      </c>
      <c r="D20" s="99">
        <v>292083.0</v>
      </c>
      <c r="E20" s="99">
        <v>170169.0</v>
      </c>
      <c r="F20" s="99">
        <v>75942.0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28042</v>
      </c>
      <c r="D21" s="99">
        <v>18973.0</v>
      </c>
      <c r="E21" s="99">
        <v>1620.0</v>
      </c>
      <c r="F21" s="99">
        <v>7449.0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97603</v>
      </c>
      <c r="D22" s="99">
        <v>62815.0</v>
      </c>
      <c r="E22" s="99">
        <v>14067.0</v>
      </c>
      <c r="F22" s="99">
        <v>20721.0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95932</v>
      </c>
      <c r="D23" s="99">
        <v>30015.0</v>
      </c>
      <c r="E23" s="99">
        <v>39956.0</v>
      </c>
      <c r="F23" s="99">
        <v>25961.0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341706</v>
      </c>
      <c r="D25" s="99">
        <v>161057.0</v>
      </c>
      <c r="E25" s="99">
        <v>147106.0</v>
      </c>
      <c r="F25" s="99">
        <v>33543.0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1917</v>
      </c>
      <c r="D26" s="99">
        <v>1247.0</v>
      </c>
      <c r="E26" s="99">
        <v>288.0</v>
      </c>
      <c r="F26" s="99">
        <v>382.0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49670</v>
      </c>
      <c r="D28" s="99">
        <v>38224.0</v>
      </c>
      <c r="E28" s="99">
        <v>5194.0</v>
      </c>
      <c r="F28" s="99">
        <v>6252.0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1737</v>
      </c>
      <c r="D29" s="99">
        <v>0.0</v>
      </c>
      <c r="E29" s="99">
        <v>1737.0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218719</v>
      </c>
      <c r="D31" s="99">
        <v>157441.0</v>
      </c>
      <c r="E31" s="99">
        <v>24081.0</v>
      </c>
      <c r="F31" s="99">
        <v>37197.0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47546</v>
      </c>
      <c r="D32" s="99">
        <v>32034.0</v>
      </c>
      <c r="E32" s="99">
        <v>8472.0</v>
      </c>
      <c r="F32" s="99">
        <v>7040.0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463405</v>
      </c>
      <c r="D34" s="99">
        <v>461920.0</v>
      </c>
      <c r="E34" s="99">
        <v>287.0</v>
      </c>
      <c r="F34" s="99">
        <v>1198.0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275194</v>
      </c>
      <c r="D35" s="99">
        <v>269015.0</v>
      </c>
      <c r="E35" s="99">
        <v>0.0</v>
      </c>
      <c r="F35" s="99">
        <v>6179.0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217620</v>
      </c>
      <c r="D36" s="99">
        <v>182785.0</v>
      </c>
      <c r="E36" s="99">
        <v>18930.0</v>
      </c>
      <c r="F36" s="99">
        <v>15905.0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111606</v>
      </c>
      <c r="D37" s="99">
        <v>0.0</v>
      </c>
      <c r="E37" s="99">
        <v>111606.0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74691</v>
      </c>
      <c r="D38" s="99">
        <v>37524.0</v>
      </c>
      <c r="E38" s="99">
        <v>29991.0</v>
      </c>
      <c r="F38" s="99">
        <v>7176.0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10963851</v>
      </c>
      <c r="D40" s="104">
        <f t="shared" si="2"/>
        <v>9225432</v>
      </c>
      <c r="E40" s="104">
        <f t="shared" si="2"/>
        <v>960511</v>
      </c>
      <c r="F40" s="104">
        <f t="shared" si="2"/>
        <v>777908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JEWISH FEDERATION OF GREATER DALLAS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-181.0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5844970.0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5808828.0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75517.0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2950171.0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1725492.0</v>
      </c>
      <c r="E12" s="109">
        <f>D11-D12</f>
        <v>1224679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6263901.0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45300.0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19263014</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1001138.0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6681042.0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79950.0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7762130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8213828.0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3287056.0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11500884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19263014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JEWISH FEDERATION OF GREATER DALLAS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10963851</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218719</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10745132</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895427.6667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5844789</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6.527371465</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8213828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10963851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913654.25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8.990083503</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6263901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10963851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913654.25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6.855876826</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13.38324829</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12686909</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13289235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0.9546756454</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2617583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396510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3014093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10963851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0.27491189</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215627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2617583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0.08237637546</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9225432</v>
      </c>
      <c r="E41" s="165">
        <f t="shared" ref="E41:E44" si="1">D41/$D$44</f>
        <v>0.8414408404</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960511</v>
      </c>
      <c r="E42" s="165">
        <f t="shared" si="1"/>
        <v>0.08760708258</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777908</v>
      </c>
      <c r="E43" s="165">
        <f t="shared" si="1"/>
        <v>0.07095207697</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10963851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12828409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777908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16.49090767</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11729134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7682180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1.526797602</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19263014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JEWISH FEDERATION OF GREATER DALLAS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117500.0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1.3565999E7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13683499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209949.0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11260.0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11260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11260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552957.0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279903.0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273054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273054</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60834.0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216791.0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-155957</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97</v>
      </c>
      <c r="D39" s="74"/>
      <c r="E39" s="48">
        <v>36.0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14021841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JEWISH FEDERATION OF GREATER DALLAS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5228855</v>
      </c>
      <c r="D3" s="99">
        <v>5228855.0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650578</v>
      </c>
      <c r="D7" s="99">
        <v>282053.0</v>
      </c>
      <c r="E7" s="99">
        <v>294017.0</v>
      </c>
      <c r="F7" s="99">
        <v>74508.0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2016116</v>
      </c>
      <c r="D9" s="99">
        <v>1463843.0</v>
      </c>
      <c r="E9" s="99">
        <v>141116.0</v>
      </c>
      <c r="F9" s="99">
        <v>411157.0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10068</v>
      </c>
      <c r="D10" s="99">
        <v>5505.0</v>
      </c>
      <c r="E10" s="99">
        <v>0.0</v>
      </c>
      <c r="F10" s="99">
        <v>4563.0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160474</v>
      </c>
      <c r="D11" s="99">
        <v>116754.0</v>
      </c>
      <c r="E11" s="99">
        <v>6011.0</v>
      </c>
      <c r="F11" s="99">
        <v>37709.0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224454</v>
      </c>
      <c r="D12" s="99">
        <v>146407.0</v>
      </c>
      <c r="E12" s="99">
        <v>35449.0</v>
      </c>
      <c r="F12" s="99">
        <v>42598.0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61866</v>
      </c>
      <c r="D16" s="99">
        <v>29169.0</v>
      </c>
      <c r="E16" s="99">
        <v>22325.0</v>
      </c>
      <c r="F16" s="99">
        <v>10372.0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605309</v>
      </c>
      <c r="D20" s="99">
        <v>287632.0</v>
      </c>
      <c r="E20" s="99">
        <v>215925.0</v>
      </c>
      <c r="F20" s="99">
        <v>101752.0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45585</v>
      </c>
      <c r="D21" s="99">
        <v>26914.0</v>
      </c>
      <c r="E21" s="99">
        <v>4178.0</v>
      </c>
      <c r="F21" s="99">
        <v>14493.0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91514</v>
      </c>
      <c r="D22" s="99">
        <v>48308.0</v>
      </c>
      <c r="E22" s="99">
        <v>20708.0</v>
      </c>
      <c r="F22" s="99">
        <v>22498.0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168197</v>
      </c>
      <c r="D23" s="99">
        <v>51322.0</v>
      </c>
      <c r="E23" s="99">
        <v>73516.0</v>
      </c>
      <c r="F23" s="99">
        <v>43359.0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317251</v>
      </c>
      <c r="D25" s="99">
        <v>139930.0</v>
      </c>
      <c r="E25" s="99">
        <v>148400.0</v>
      </c>
      <c r="F25" s="99">
        <v>28921.0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10006</v>
      </c>
      <c r="D26" s="99">
        <v>9633.0</v>
      </c>
      <c r="E26" s="99">
        <v>220.0</v>
      </c>
      <c r="F26" s="99">
        <v>153.0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81141</v>
      </c>
      <c r="D28" s="99">
        <v>62047.0</v>
      </c>
      <c r="E28" s="99">
        <v>12981.0</v>
      </c>
      <c r="F28" s="99">
        <v>6113.0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220357</v>
      </c>
      <c r="D31" s="99">
        <v>161384.0</v>
      </c>
      <c r="E31" s="99">
        <v>24947.0</v>
      </c>
      <c r="F31" s="99">
        <v>34026.0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55215</v>
      </c>
      <c r="D32" s="99">
        <v>32755.0</v>
      </c>
      <c r="E32" s="99">
        <v>13260.0</v>
      </c>
      <c r="F32" s="99">
        <v>9200.0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c r="C34" s="98">
        <f t="shared" si="1"/>
        <v>605326</v>
      </c>
      <c r="D34" s="99">
        <v>490720.0</v>
      </c>
      <c r="E34" s="99">
        <v>60650.0</v>
      </c>
      <c r="F34" s="99">
        <v>53956.0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469491</v>
      </c>
      <c r="D35" s="99">
        <v>417719.0</v>
      </c>
      <c r="E35" s="99">
        <v>0.0</v>
      </c>
      <c r="F35" s="99">
        <v>51772.0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459693</v>
      </c>
      <c r="D36" s="99">
        <v>457470.0</v>
      </c>
      <c r="E36" s="99">
        <v>1021.0</v>
      </c>
      <c r="F36" s="99">
        <v>1202.0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90662</v>
      </c>
      <c r="D37" s="99">
        <v>44404.0</v>
      </c>
      <c r="E37" s="99">
        <v>37646.0</v>
      </c>
      <c r="F37" s="99">
        <v>8612.0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86857</v>
      </c>
      <c r="D38" s="99">
        <v>8163.0</v>
      </c>
      <c r="E38" s="99">
        <v>76859.0</v>
      </c>
      <c r="F38" s="99">
        <v>1835.0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11659015</v>
      </c>
      <c r="D40" s="104">
        <f t="shared" si="2"/>
        <v>9510987</v>
      </c>
      <c r="E40" s="104">
        <f t="shared" si="2"/>
        <v>1189229</v>
      </c>
      <c r="F40" s="104">
        <f t="shared" si="2"/>
        <v>958799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JEWISH FEDERATION OF GREATER DALLAS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-20408.0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6262550.0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6980854.0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43993.0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3222661.0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1945997.0</v>
      </c>
      <c r="E12" s="109">
        <f>D11-D12</f>
        <v>1276664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7034289.0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30404.0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21608346</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982181.0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6613057.0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212758.0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135850.0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7943846</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9453072.0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4211428.0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13664500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21608346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