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<sst xmlns="http://schemas.openxmlformats.org/spreadsheetml/2006/main" count="880" uniqueCount="254">
  <si>
    <t>MEDSTAR HEALTH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</si>
  <si>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</si>
  <si>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</si>
  <si>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</si>
  <si>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</si>
  <si>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</si>
  <si>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</si>
  <si>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</si>
  <si>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</si>
  <si>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</si>
  <si>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</si>
  <si>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</si>
  <si>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</si>
  <si>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</si>
  <si>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</si>
  <si>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</si>
  <si>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</si>
  <si>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</si>
  <si>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</si>
  <si>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</si>
  <si>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</si>
  <si>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</si>
  <si>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</si>
  <si>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</si>
  <si>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</si>
  <si>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</si>
  <si>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</si>
  <si>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</si>
  <si>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</si>
  <si>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</si>
  <si>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</si>
  <si>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</si>
  <si>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</si>
  <si>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</si>
  <si>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</si>
  <si>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</si>
  <si>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</si>
  <si>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</si>
  <si>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</si>
  <si>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</si>
  <si>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</si>
  <si>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</si>
  <si>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</si>
  <si>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</si>
  <si>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</si>
  <si>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</si>
  <si>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</si>
  <si>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</si>
  <si>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</si>
  <si>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</si>
  <si>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</si>
  <si>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</si>
  <si>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</si>
  <si>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</si>
  <si>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</si>
  <si>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</si>
  <si>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</si>
  <si>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</si>
  <si>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</si>
  <si>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</si>
  <si>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</si>
  <si>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</si>
  <si>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</si>
  <si>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</si>
  <si>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GREENSPRING FEE</t>
  </si>
  <si>
    <t>HEALTH EDUCATION</t>
  </si>
  <si>
    <t>OTHER HEALTH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</si>
  <si>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</si>
  <si>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</si>
  <si>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</si>
  <si>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</si>
  <si>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</si>
  <si>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</si>
  <si>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</si>
  <si>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</si>
  <si>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</si>
  <si>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</si>
  <si>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</si>
  <si>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</si>
  <si>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</si>
  <si>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</si>
  <si>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</si>
  <si>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</si>
  <si>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</si>
  <si>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</si>
  <si>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</si>
  <si>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</si>
  <si>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</si>
  <si>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</si>
  <si>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</si>
  <si>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</si>
  <si>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</si>
  <si>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</si>
  <si>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</si>
  <si>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</si>
  <si>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</si>
  <si>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</si>
  <si>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</si>
  <si>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</si>
  <si>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INCOME/LOSS</t>
  </si>
  <si>
    <t>REBATE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</si>
  <si>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</si>
  <si>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</si>
  <si>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</si>
  <si>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</si>
  <si>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</si>
  <si>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</si>
  <si>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</si>
  <si>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</si>
  <si>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</si>
  <si>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</si>
  <si>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</si>
  <si>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</si>
  <si>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</si>
  <si>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</si>
  <si>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</si>
  <si>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</si>
  <si>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</si>
  <si>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</si>
  <si>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</si>
  <si>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</si>
  <si>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</si>
  <si>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</si>
  <si>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</si>
  <si>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</si>
  <si>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</si>
  <si>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</si>
  <si>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</si>
  <si>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</si>
  <si>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</si>
  <si>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</si>
  <si>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</si>
  <si>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</si>
  <si>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</si>
  <si>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</si>
  <si>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</si>
  <si>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</si>
  <si>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</si>
  <si>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MAINTENANCE</t>
  </si>
  <si>
    <t>MED/SURG SUPPLIES</t>
  </si>
  <si>
    <t>UTILITIES</t>
  </si>
  <si>
    <t>FOOD SERVICES/SUPPLIES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</si>
  <si>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</si>
  <si>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</si>
  <si>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</si>
  <si>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</si>
  <si>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</si>
  <si>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</si>
  <si>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</si>
  <si>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</si>
  <si>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</si>
  <si>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</si>
  <si>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</si>
  <si>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</si>
  <si>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</si>
  <si>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</si>
  <si>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</si>
  <si>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</si>
  <si>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</si>
  <si>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</si>
  <si>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</si>
  <si>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</si>
  <si>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</si>
  <si>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</si>
  <si>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</si>
  <si>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</si>
  <si>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</si>
  <si>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</si>
  <si>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</si>
  <si>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</si>
  <si>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</si>
  <si>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</si>
  <si>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</si>
  <si>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</si>
  <si>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</si>
  <si>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</si>
  <si>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</si>
  <si>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</si>
  <si>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</si>
  <si>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</si>
  <si>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</si>
  <si>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</si>
  <si>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</si>
  <si>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</si>
  <si>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</si>
  <si>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</si>
  <si>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</si>
  <si>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</si>
  <si>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</si>
  <si>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</si>
  <si>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</si>
  <si>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</si>
  <si>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</si>
  <si>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</si>
  <si>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</si>
  <si>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</si>
  <si>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</si>
  <si>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</si>
  <si>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</si>
  <si>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</si>
  <si>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</si>
  <si>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</si>
  <si>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</si>
  <si>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</si>
  <si>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</si>
  <si>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</si>
  <si>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</si>
  <si>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</si>
  <si>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</si>
  <si>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</si>
  <si>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</si>
  <si>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</si>
  <si>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</si>
  <si>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</si>
  <si>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</si>
  <si>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</si>
  <si>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</si>
  <si>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</si>
  <si>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</si>
  <si>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</si>
  <si>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</si>
  <si>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</si>
  <si>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</si>
  <si>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</si>
  <si>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</si>
  <si>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</si>
  <si>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</si>
  <si>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</si>
  <si>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</si>
  <si>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</si>
  <si>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</si>
  <si>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</si>
  <si>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</si>
  <si>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</si>
  <si>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</si>
  <si>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</si>
  <si>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</si>
  <si>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</si>
  <si>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</si>
  <si>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</si>
  <si>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</si>
  <si>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</si>
  <si>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</si>
  <si>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BAD DEBT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</si>
  <si>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</si>
  <si>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</si>
  <si>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FOOD SERVICES/SUPPLIES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</si>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</sst>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MEDSTAR HEALTH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298884795</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3602240</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295282555</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24606879.58</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595375499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24.1954896</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478578747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298884795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24907066.25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19.21457719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2086492676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298884795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24907066.25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83.77111359</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107.9666032</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244223444</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366652043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0.6660905037</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155086031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28551708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183637739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298884795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0.6144097728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21647608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155086031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0.1395845123</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244</v>
      </c>
      <c r="D41" s="75">
        <f>'Expenses 2022'!D40</f>
        <v>296090135</v>
      </c>
      <c r="E41" s="165">
        <f t="shared" ref="E41:E44" si="1">D41/$D$44</f>
        <v>0.9906497084</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2794660</v>
      </c>
      <c r="E43" s="165">
        <f t="shared" si="1"/>
        <v>0.00935029164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298884795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42752842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2794660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15.29804771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628874443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2097158802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0.2998697297</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130588825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3203474364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0.04076474795</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MEDSTAR HEALTH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4566561.0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749048.0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5315609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2.46074785E8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2.4999904E7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428303.0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271502992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4.3564227E7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245</v>
      </c>
      <c r="D26" s="50">
        <v>3.3908299E7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33908299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33908299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100</v>
      </c>
      <c r="D39" s="74"/>
      <c r="E39" s="48">
        <v>4830540.0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4481458.0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9311998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363603125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MEDSTAR HEALTH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14419384</v>
      </c>
      <c r="D3" s="99">
        <v>1.4419384E7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20869525</v>
      </c>
      <c r="D7" s="99">
        <v>2.0869525E7</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632370</v>
      </c>
      <c r="D8" s="99">
        <v>632370.0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147810317</v>
      </c>
      <c r="D9" s="99">
        <v>1.47810317E8</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2638098</v>
      </c>
      <c r="D10" s="99">
        <v>2638098.0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4285465</v>
      </c>
      <c r="D11" s="99">
        <v>4285465.0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7626226</v>
      </c>
      <c r="D12" s="99">
        <v>7626226.0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8714077</v>
      </c>
      <c r="D15" s="99">
        <v>8714077.0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2262484</v>
      </c>
      <c r="D16" s="99">
        <v>2262484.0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408565</v>
      </c>
      <c r="D17" s="99">
        <v>408565.0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2018708</v>
      </c>
      <c r="D18" s="99">
        <v>0.0</v>
      </c>
      <c r="E18" s="99">
        <v>0.0</v>
      </c>
      <c r="F18" s="99">
        <v>2018708.0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31120219</v>
      </c>
      <c r="D20" s="99">
        <v>3.1120219E7</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16382633</v>
      </c>
      <c r="D21" s="99">
        <v>1.6382633E7</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9380446</v>
      </c>
      <c r="D22" s="99">
        <v>9380446.0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9842699</v>
      </c>
      <c r="D25" s="99">
        <v>9842699.0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686983</v>
      </c>
      <c r="D26" s="99">
        <v>686983.0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191910</v>
      </c>
      <c r="D28" s="99">
        <v>191910.0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7196258</v>
      </c>
      <c r="D29" s="99">
        <v>7196258.0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3618585</v>
      </c>
      <c r="D31" s="99">
        <v>3618585.0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1479500</v>
      </c>
      <c r="D32" s="99">
        <v>1479500.0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5943592</v>
      </c>
      <c r="D34" s="99">
        <v>5943592.0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1480747</v>
      </c>
      <c r="D35" s="99">
        <v>1480747.0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242953</v>
      </c>
      <c r="D36" s="99">
        <v>242953.0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3500</v>
      </c>
      <c r="D37" s="99">
        <v>3500.0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-831825</v>
      </c>
      <c r="D38" s="99">
        <v>-831825.0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298423419</v>
      </c>
      <c r="D40" s="104">
        <f t="shared" si="2"/>
        <v>296404711</v>
      </c>
      <c r="E40" s="104">
        <f t="shared" si="2"/>
        <v>0</v>
      </c>
      <c r="F40" s="104">
        <f t="shared" si="2"/>
        <v>2018708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MEDSTAR HEALTH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4.12593145E8</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1.66562624E8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3.6993041E7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4884739.0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6118254.0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6.571128E7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3.4169031E7</v>
      </c>
      <c r="E12" s="109">
        <f>D11-D12</f>
        <v>31542249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2.223932028E9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2.61036847E8</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2.62378998E8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3406041925</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4.58395634E8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969258.0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1.631799254E9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1.30588825E8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4.49174124E8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2670927095</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7.3054133E8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4573500.0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735114830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3406041925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MEDSTAR HEALTH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298423419</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3618585</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294804834</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24567069.5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579155769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23.57447513</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730541330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298423419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24868618.25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29.37603218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2223932028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298423419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24868618.25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89.42724544</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113.0017206</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246074785</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363603125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0.6767675195</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169312212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14549789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183862001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298423419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0.6161111672</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6923563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169312212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0.04089228366</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247</v>
      </c>
      <c r="D41" s="75">
        <f>'Expenses 2023'!D40</f>
        <v>296404711</v>
      </c>
      <c r="E41" s="165">
        <f t="shared" ref="E41:E44" si="1">D41/$D$44</f>
        <v>0.9932354237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2018708</v>
      </c>
      <c r="E43" s="165">
        <f t="shared" si="1"/>
        <v>0.006764576342</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298423419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5315609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2018708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2.633173792</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627151803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2091164146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0.2999055833</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130588825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3406041925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0.03834034574</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MEDSTAR HEALTH</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185</v>
      </c>
      <c r="D5" s="177">
        <f>'Ratios 2021'!D8</f>
        <v>35.28569854</v>
      </c>
      <c r="E5" s="177">
        <f>'Ratios 2022'!D8</f>
        <v>24.1954896</v>
      </c>
      <c r="F5" s="177">
        <f>'Ratios 2023'!D8</f>
        <v>23.57447513</v>
      </c>
      <c r="G5" s="177">
        <f>average(D5:F5)</f>
        <v>27.68522109</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193</v>
      </c>
      <c r="D10" s="149">
        <f>'Ratios 2021'!D14</f>
        <v>23.90561638</v>
      </c>
      <c r="E10" s="149">
        <f>'Ratios 2022'!D14</f>
        <v>19.21457719</v>
      </c>
      <c r="F10" s="149">
        <f>'Ratios 2023'!D14</f>
        <v>29.37603218</v>
      </c>
      <c r="G10" s="177">
        <f>average(D10:F10)</f>
        <v>24.16540858</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80.91358666</v>
      </c>
      <c r="E15" s="180">
        <f>'Ratios 2022'!D20</f>
        <v>83.77111359</v>
      </c>
      <c r="F15" s="180">
        <f>'Ratios 2023'!D20</f>
        <v>89.42724544</v>
      </c>
      <c r="G15" s="177">
        <f>average(D15:F15)</f>
        <v>84.7039819</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0.6867367972</v>
      </c>
      <c r="E20" s="163">
        <f>'Ratios 2022'!D26</f>
        <v>0.6660905037</v>
      </c>
      <c r="F20" s="163">
        <f>'Ratios 2023'!D26</f>
        <v>0.6767675195</v>
      </c>
      <c r="G20" s="181">
        <f>average(D20:F20)</f>
        <v>0.6765316068</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0.6204167945</v>
      </c>
      <c r="E25" s="163">
        <f>'Ratios 2022'!D33</f>
        <v>0.6144097728</v>
      </c>
      <c r="F25" s="163">
        <f>'Ratios 2023'!D33</f>
        <v>0.6161111672</v>
      </c>
      <c r="G25" s="181">
        <f>average(D25:F25)</f>
        <v>0.6169792448</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0.03953311794</v>
      </c>
      <c r="E30" s="163">
        <f>'Ratios 2022'!D38</f>
        <v>0.1395845123</v>
      </c>
      <c r="F30" s="163">
        <f>'Ratios 2023'!D38</f>
        <v>0.04089228366</v>
      </c>
      <c r="G30" s="181">
        <f>average(D30:F30)</f>
        <v>0.07333663796</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0.990958017</v>
      </c>
      <c r="E35" s="163">
        <f>'Ratios 2022'!E41</f>
        <v>0.9906497084</v>
      </c>
      <c r="F35" s="163">
        <f>'Ratios 2023'!E41</f>
        <v>0.9932354237</v>
      </c>
      <c r="G35" s="181">
        <f t="shared" ref="G35:G37" si="1">average(D35:F35)</f>
        <v>0.991614383</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v>
      </c>
      <c r="E36" s="163">
        <f>'Ratios 2022'!E42</f>
        <v>0</v>
      </c>
      <c r="F36" s="163">
        <f>'Ratios 2023'!E42</f>
        <v>0</v>
      </c>
      <c r="G36" s="181">
        <f t="shared" si="1"/>
        <v>0</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0.009041983012</v>
      </c>
      <c r="E37" s="163">
        <f>'Ratios 2022'!E43</f>
        <v>0.00935029164</v>
      </c>
      <c r="F37" s="163">
        <f>'Ratios 2023'!E43</f>
        <v>0.006764576342</v>
      </c>
      <c r="G37" s="181">
        <f t="shared" si="1"/>
        <v>0.008385616998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-1.647719041</v>
      </c>
      <c r="E42" s="166">
        <f>'Ratios 2022'!D49</f>
        <v>15.29804771</v>
      </c>
      <c r="F42" s="166">
        <f>'Ratios 2023'!D49</f>
        <v>2.633173792</v>
      </c>
      <c r="G42" s="183">
        <f>average(D42:F42)</f>
        <v>5.427834152</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0.4097389808</v>
      </c>
      <c r="E47" s="149">
        <f>'Ratios 2022'!D54</f>
        <v>0.2998697297</v>
      </c>
      <c r="F47" s="149">
        <f>'Ratios 2023'!D54</f>
        <v>0.2999055833</v>
      </c>
      <c r="G47" s="177">
        <f>average(D47:F47)</f>
        <v>0.3365047646</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0.04028826641</v>
      </c>
      <c r="E52" s="184">
        <f>'Ratios 2022'!D59</f>
        <v>0.04076474795</v>
      </c>
      <c r="F52" s="184">
        <f>'Ratios 2023'!D59</f>
        <v>0.03834034574</v>
      </c>
      <c r="G52" s="185">
        <f>average(D52:F52)</f>
        <v>0.0397977867</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MEDSTAR HEALTH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MEDSTAR HEALTH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-5653277.0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1433892.0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24786.0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-4219385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2.2279294E8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244855.0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-1.3986304E7</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209051491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2.4263719E7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3.5909466E7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35909466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35909466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5.5894248E7</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3523065.0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59417313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324422604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MEDSTAR HEALTH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13994281</v>
      </c>
      <c r="D3" s="99">
        <v>1.3994281E7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40925291</v>
      </c>
      <c r="D7" s="99">
        <v>4.0925291E7</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8272</v>
      </c>
      <c r="D8" s="99">
        <v>8272.0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121659962</v>
      </c>
      <c r="D9" s="99">
        <v>1.21659962E8</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2406123</v>
      </c>
      <c r="D10" s="99">
        <v>2406123.0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4021706</v>
      </c>
      <c r="D11" s="99">
        <v>4021706.0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6684347</v>
      </c>
      <c r="D12" s="99">
        <v>6684347.0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4708243</v>
      </c>
      <c r="D15" s="99">
        <v>4708243.0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2062612</v>
      </c>
      <c r="D16" s="99">
        <v>2062612.0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94556</v>
      </c>
      <c r="D17" s="99">
        <v>94556.0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2560743</v>
      </c>
      <c r="D18" s="99">
        <v>0.0</v>
      </c>
      <c r="E18" s="99">
        <v>0.0</v>
      </c>
      <c r="F18" s="99">
        <v>2560743.0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4262058</v>
      </c>
      <c r="D19" s="99">
        <v>4262058.0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36301866</v>
      </c>
      <c r="D20" s="99">
        <v>3.6301866E7</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16965841</v>
      </c>
      <c r="D21" s="99">
        <v>1.6965841E7</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9709144</v>
      </c>
      <c r="D22" s="99">
        <v>9709144.0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8337079</v>
      </c>
      <c r="D25" s="99">
        <v>8337079.0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234365</v>
      </c>
      <c r="D26" s="99">
        <v>234365.0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150252</v>
      </c>
      <c r="D28" s="99">
        <v>150252.0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7297140</v>
      </c>
      <c r="D29" s="99">
        <v>7297140.0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3903025</v>
      </c>
      <c r="D31" s="99">
        <v>3903025.0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3145042</v>
      </c>
      <c r="D32" s="99">
        <v>3145042.0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5986404</v>
      </c>
      <c r="D34" s="99">
        <v>5986404.0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657375</v>
      </c>
      <c r="D35" s="99">
        <v>657375.0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574209</v>
      </c>
      <c r="D36" s="99">
        <v>574209.0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87679</v>
      </c>
      <c r="D37" s="99">
        <v>87679.0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-13531708</v>
      </c>
      <c r="D38" s="99">
        <v>-1.3531708E7</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283205907</v>
      </c>
      <c r="D40" s="104">
        <f t="shared" si="2"/>
        <v>280645164</v>
      </c>
      <c r="E40" s="104">
        <f t="shared" si="2"/>
        <v>0</v>
      </c>
      <c r="F40" s="104">
        <f t="shared" si="2"/>
        <v>2560743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MEDSTAR HEALTH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5.40617221E8</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2.80665887E8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1.7501674E7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1.1244671E7</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3710424.0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5.0350036E7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2.9851043E7</v>
      </c>
      <c r="E12" s="109">
        <f>D11-D12</f>
        <v>20498993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1.909600475E9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2.67904923E8</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1.89616968E8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3241361236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3.7621827E8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982487.0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1.706418125E9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1.30588825E8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4.57394326E8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2671602033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5.64184314E8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5574889.0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569759203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3241361236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MEDSTAR HEALTH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283205907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3903025</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279302882</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23275240.17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821283108</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35.28569854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564184314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283205907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23600492.25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23.90561638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1909600475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283205907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23600492.25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80.91358666</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116.1992852</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222792940</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324422604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0.6867367972</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162593525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13112176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175705701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283205907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0.6204167945</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6427829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162593525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0.03953311794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280645164</v>
      </c>
      <c r="E41" s="165">
        <f t="shared" ref="E41:E44" si="1">D41/$D$44</f>
        <v>0.990958017</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2560743</v>
      </c>
      <c r="E43" s="165">
        <f t="shared" si="1"/>
        <v>0.009041983012</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283205907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-4219385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2560743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-1.647719041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853739877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2083618882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0.4097389808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130588825</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3241361236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0.04028826641</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MEDSTAR HEALTH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4.2163284E7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589558.0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42752842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2.44223444E8</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1.6754279E7</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452838.0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261430561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3.6401272E7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1.719622E7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17196220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17196220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5372436.0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3498712.0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8871148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366652043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MEDSTAR HEALTH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14349221</v>
      </c>
      <c r="D3" s="99">
        <v>1.4349221E7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17221470</v>
      </c>
      <c r="D7" s="99">
        <v>1.722147E7</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703740</v>
      </c>
      <c r="D8" s="99">
        <v>703740.0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137160821</v>
      </c>
      <c r="D9" s="99">
        <v>1.37160821E8</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2451659</v>
      </c>
      <c r="D10" s="99">
        <v>2451659.0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19195949</v>
      </c>
      <c r="D11" s="99">
        <v>1.9195949E7</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6904100</v>
      </c>
      <c r="D12" s="99">
        <v>6904100.0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7529472</v>
      </c>
      <c r="D15" s="99">
        <v>7529472.0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2159989</v>
      </c>
      <c r="D16" s="99">
        <v>2159989.0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214559</v>
      </c>
      <c r="D17" s="99">
        <v>214559.0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2794660</v>
      </c>
      <c r="D18" s="99">
        <v>0.0</v>
      </c>
      <c r="E18" s="99">
        <v>0.0</v>
      </c>
      <c r="F18" s="99">
        <v>2794660.0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39414559</v>
      </c>
      <c r="D20" s="99">
        <v>3.9414559E7</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16080862</v>
      </c>
      <c r="D21" s="99">
        <v>1.6080862E7</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9124557</v>
      </c>
      <c r="D22" s="99">
        <v>9124557.0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7887934</v>
      </c>
      <c r="D25" s="99">
        <v>7887934.0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602074</v>
      </c>
      <c r="D26" s="99">
        <v>602074.0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183887</v>
      </c>
      <c r="D28" s="99">
        <v>183887.0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5171747</v>
      </c>
      <c r="D29" s="99">
        <v>5171747.0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3602240</v>
      </c>
      <c r="D31" s="99">
        <v>3602240.0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229254</v>
      </c>
      <c r="D32" s="99">
        <v>229254.0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4668486</v>
      </c>
      <c r="D34" s="99">
        <v>4668486.0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2323307</v>
      </c>
      <c r="D35" s="99">
        <v>2323307.0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497495</v>
      </c>
      <c r="D36" s="99">
        <v>497495.0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17500</v>
      </c>
      <c r="D37" s="99">
        <v>17500.0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-1604747</v>
      </c>
      <c r="D38" s="99">
        <v>-1604747.0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298884795</v>
      </c>
      <c r="D40" s="104">
        <f t="shared" si="2"/>
        <v>296090135</v>
      </c>
      <c r="E40" s="104">
        <f t="shared" si="2"/>
        <v>0</v>
      </c>
      <c r="F40" s="104">
        <f t="shared" si="2"/>
        <v>2794660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MEDSTAR HEALTH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4.33724655E8</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1.61650844E8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2.2139397E7</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6167102.0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5192445.0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5.3661261E7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3.2076506E7</v>
      </c>
      <c r="E12" s="109">
        <f>D11-D12</f>
        <v>21584755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2.086492676E9</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2.64513924E8</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2.02008566E8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3203474364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4.26631064E8</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814593.0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1.669713145E9</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1.30588825E8</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4.92114885E8</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2719862512</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4.78578747E8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5033105.0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483611852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3203474364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