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<sst xmlns="http://schemas.openxmlformats.org/spreadsheetml/2006/main" count="873" uniqueCount="252">
  <si>
    <t>AMERICAN CIVIL LIBERTIES UNION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</si>
  <si>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</si>
  <si>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</si>
  <si>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</si>
  <si>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</si>
  <si>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</si>
  <si>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</si>
  <si>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</si>
  <si>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</si>
  <si>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</si>
  <si>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</si>
  <si>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</si>
  <si>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</si>
  <si>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</si>
  <si>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</si>
  <si>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</si>
  <si>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</si>
  <si>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</si>
  <si>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</si>
  <si>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</si>
  <si>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</si>
  <si>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</si>
  <si>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</si>
  <si>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</si>
  <si>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</si>
  <si>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</si>
  <si>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</si>
  <si>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</si>
  <si>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</si>
  <si>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</si>
  <si>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</si>
  <si>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</si>
  <si>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</si>
  <si>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</si>
  <si>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</si>
  <si>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</si>
  <si>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</si>
  <si>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</si>
  <si>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</si>
  <si>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</si>
  <si>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</si>
  <si>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</si>
  <si>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</si>
  <si>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</si>
  <si>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</si>
  <si>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</si>
  <si>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</si>
  <si>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</si>
  <si>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</si>
  <si>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</si>
  <si>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</si>
  <si>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</si>
  <si>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</si>
  <si>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</si>
  <si>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</si>
  <si>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</si>
  <si>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</si>
  <si>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</si>
  <si>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</si>
  <si>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</si>
  <si>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</si>
  <si>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</si>
  <si>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</si>
  <si>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</si>
  <si>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</si>
  <si>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</si>
  <si>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</si>
  <si>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</si>
  <si>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</si>
  <si>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</si>
  <si>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</si>
  <si>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</si>
  <si>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</si>
  <si>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</si>
  <si>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</si>
  <si>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</si>
  <si>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</si>
  <si>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</si>
  <si>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</si>
  <si>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</si>
  <si>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</si>
  <si>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</si>
  <si>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</si>
  <si>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</si>
  <si>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</si>
  <si>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</si>
  <si>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</si>
  <si>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</si>
  <si>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</si>
  <si>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</si>
  <si>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</si>
  <si>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</si>
  <si>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</si>
  <si>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</si>
  <si>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</si>
  <si>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</si>
  <si>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AFFILIATE FEE FOR SERVICE</t>
  </si>
  <si>
    <t>LIST RENTALS</t>
  </si>
  <si>
    <t>MISCELLANEOUS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</si>
  <si>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</si>
  <si>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</si>
  <si>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</si>
  <si>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</si>
  <si>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</si>
  <si>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</si>
  <si>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</si>
  <si>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</si>
  <si>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</si>
  <si>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</si>
  <si>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</si>
  <si>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</si>
  <si>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</si>
  <si>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</si>
  <si>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</si>
  <si>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</si>
  <si>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</si>
  <si>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</si>
  <si>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</si>
  <si>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</si>
  <si>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</si>
  <si>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</si>
  <si>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</si>
  <si>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</si>
  <si>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</si>
  <si>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</si>
  <si>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</si>
  <si>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</si>
  <si>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</si>
  <si>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</si>
  <si>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</si>
  <si>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</si>
  <si>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</si>
  <si>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</si>
  <si>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</si>
  <si>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</si>
  <si>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</si>
  <si>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SHARED PORTION OF CONTRIBUTION</t>
  </si>
  <si>
    <t>POSTAGE AND SUPPLIES</t>
  </si>
  <si>
    <t>SHARED PORTION OF BEQUEST</t>
  </si>
  <si>
    <t>SPECIAL AFFILIATE SUBSIDIES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</si>
  <si>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</si>
  <si>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</si>
  <si>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</si>
  <si>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</si>
  <si>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</si>
  <si>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</si>
  <si>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</si>
  <si>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</si>
  <si>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</si>
  <si>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</si>
  <si>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</si>
  <si>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</si>
  <si>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</si>
  <si>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</si>
  <si>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</si>
  <si>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</si>
  <si>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</si>
  <si>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</si>
  <si>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</si>
  <si>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</si>
  <si>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</si>
  <si>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</si>
  <si>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</si>
  <si>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</si>
  <si>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</si>
  <si>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</si>
  <si>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</si>
  <si>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</si>
  <si>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</si>
  <si>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</si>
  <si>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</si>
  <si>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</si>
  <si>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</si>
  <si>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</si>
  <si>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</si>
  <si>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</si>
  <si>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</si>
  <si>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</si>
  <si>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</si>
  <si>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</si>
  <si>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</si>
  <si>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</si>
  <si>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</si>
  <si>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</si>
  <si>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</si>
  <si>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</si>
  <si>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</si>
  <si>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</si>
  <si>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</si>
  <si>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</si>
  <si>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</si>
  <si>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</si>
  <si>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</si>
  <si>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</si>
  <si>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</si>
  <si>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</si>
  <si>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</si>
  <si>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</si>
  <si>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</si>
  <si>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</si>
  <si>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</si>
  <si>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</si>
  <si>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</si>
  <si>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</si>
  <si>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</si>
  <si>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</si>
  <si>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</si>
  <si>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</si>
  <si>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</si>
  <si>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</si>
  <si>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</si>
  <si>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</si>
  <si>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</si>
  <si>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</si>
  <si>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</si>
  <si>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</si>
  <si>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</si>
  <si>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</si>
  <si>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</si>
  <si>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</si>
  <si>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</si>
  <si>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</si>
  <si>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</si>
  <si>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</si>
  <si>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</si>
  <si>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</si>
  <si>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</si>
  <si>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</si>
  <si>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</si>
  <si>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</si>
  <si>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</si>
  <si>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</si>
  <si>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</si>
  <si>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</si>
  <si>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</si>
  <si>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</si>
  <si>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</si>
  <si>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</si>
  <si>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</si>
  <si>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</si>
  <si>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</si>
  <si>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SHARED PORTION OF CONTRIB.</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</si>
  <si>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</si>
  <si>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</si>
  <si>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SHARED PORTION OF BEQUEST</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</si>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</sst>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AMERICAN CIVIL LIBERTIES UNION</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2023'!C40</f>
        <v>143607758</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2023'!C31</f>
        <v>823923</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142783835</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11898652.92</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2023'!E2+'Balance Sheet 2023'!E3</f>
        <v>27481969</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2.309670615</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2023'!E30</f>
        <v>135998184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2023'!C40</f>
        <v>143607758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11967313.17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11.3641368</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2023'!E13:E15)</f>
        <v>107253399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2023'!C40</f>
        <v>143607758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11967313.17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8.962195399</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11.27186601</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2023'!E2:E7,'Revenues 2023'!F10:F15)</f>
        <v>99052503</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2023'!F44</f>
        <v>142704104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0.6941111028</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2023'!C7:C9)</f>
        <v>24085100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2023'!C10:C12)</f>
        <v>8381947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32467047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2023'!C40</f>
        <v>143607758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0.226081428</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2023'!C10:C11)</f>
        <v>6569454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2023'!C7:C9)</f>
        <v>24085100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0.2727600882</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242</v>
      </c>
      <c r="D41" s="75">
        <f>'Expenses 2023'!D40</f>
        <v>115115557</v>
      </c>
      <c r="E41" s="164">
        <f t="shared" ref="E41:E44" si="1">D41/$D$44</f>
        <v>0.8015970627</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2023'!E40</f>
        <v>11429641</v>
      </c>
      <c r="E42" s="164">
        <f t="shared" si="1"/>
        <v>0.07958930046</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2023'!F40</f>
        <v>17062560</v>
      </c>
      <c r="E43" s="164">
        <f t="shared" si="1"/>
        <v>0.1188136368</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143607758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2023'!F9</f>
        <v>141304166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2023'!F40</f>
        <v>17062560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8.281533721</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2023'!E2:E10)</f>
        <v>39456460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2023'!E19:E22)</f>
        <v>11165481</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3.533789543</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2023'!E18</f>
        <v>177315051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AMERICAN CIVIL LIBERTIES UNION</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1.36121473E8</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8.3905664E7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2756549.0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220027137</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1575777.0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243</v>
      </c>
      <c r="D26" s="50">
        <v>2.6043129E7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2.5830286E7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212843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212843</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97</v>
      </c>
      <c r="D39" s="74"/>
      <c r="E39" s="48">
        <v>160896.0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98</v>
      </c>
      <c r="D40" s="74"/>
      <c r="E40" s="48">
        <v>74722.0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235618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222051375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AMERICAN CIVIL LIBERTIES UNION</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10308032</v>
      </c>
      <c r="D3" s="99">
        <v>1.0308032E7</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1822073</v>
      </c>
      <c r="D7" s="99">
        <v>1098373.0</v>
      </c>
      <c r="E7" s="99">
        <v>519960.0</v>
      </c>
      <c r="F7" s="99">
        <v>203740.0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27200239</v>
      </c>
      <c r="D9" s="99">
        <v>2.1823088E7</v>
      </c>
      <c r="E9" s="99">
        <v>4716956.0</v>
      </c>
      <c r="F9" s="99">
        <v>660195.0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4022249</v>
      </c>
      <c r="D10" s="99">
        <v>2682352.0</v>
      </c>
      <c r="E10" s="99">
        <v>1243412.0</v>
      </c>
      <c r="F10" s="99">
        <v>96485.0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4785776</v>
      </c>
      <c r="D11" s="99">
        <v>3191532.0</v>
      </c>
      <c r="E11" s="99">
        <v>1479444.0</v>
      </c>
      <c r="F11" s="99">
        <v>114800.0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2151714</v>
      </c>
      <c r="D12" s="99">
        <v>1434932.0</v>
      </c>
      <c r="E12" s="99">
        <v>665167.0</v>
      </c>
      <c r="F12" s="99">
        <v>51615.0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1084528</v>
      </c>
      <c r="D15" s="99">
        <v>387074.0</v>
      </c>
      <c r="E15" s="99">
        <v>690730.0</v>
      </c>
      <c r="F15" s="99">
        <v>6724.0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178427</v>
      </c>
      <c r="D16" s="99">
        <v>0.0</v>
      </c>
      <c r="E16" s="99">
        <v>178427.0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18327591</v>
      </c>
      <c r="D18" s="99">
        <v>0.0</v>
      </c>
      <c r="E18" s="99">
        <v>0.0</v>
      </c>
      <c r="F18" s="99">
        <v>1.8327591E7</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256373</v>
      </c>
      <c r="D19" s="99">
        <v>0.0</v>
      </c>
      <c r="E19" s="99">
        <v>256373.0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8662980</v>
      </c>
      <c r="D20" s="99">
        <v>7444388.0</v>
      </c>
      <c r="E20" s="99">
        <v>294806.0</v>
      </c>
      <c r="F20" s="99">
        <v>923786.0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15111824</v>
      </c>
      <c r="D21" s="99">
        <v>1.3117224E7</v>
      </c>
      <c r="E21" s="99">
        <v>790190.0</v>
      </c>
      <c r="F21" s="99">
        <v>1204410.0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4710834</v>
      </c>
      <c r="D22" s="99">
        <v>3781338.0</v>
      </c>
      <c r="E22" s="99">
        <v>553585.0</v>
      </c>
      <c r="F22" s="99">
        <v>375911.0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3542573</v>
      </c>
      <c r="D23" s="99">
        <v>2519463.0</v>
      </c>
      <c r="E23" s="99">
        <v>720783.0</v>
      </c>
      <c r="F23" s="99">
        <v>302327.0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967822</v>
      </c>
      <c r="D25" s="99">
        <v>728710.0</v>
      </c>
      <c r="E25" s="99">
        <v>207793.0</v>
      </c>
      <c r="F25" s="99">
        <v>31319.0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650109</v>
      </c>
      <c r="D26" s="99">
        <v>557748.0</v>
      </c>
      <c r="E26" s="99">
        <v>68460.0</v>
      </c>
      <c r="F26" s="99">
        <v>23901.0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420942</v>
      </c>
      <c r="D28" s="99">
        <v>299297.0</v>
      </c>
      <c r="E28" s="99">
        <v>100048.0</v>
      </c>
      <c r="F28" s="99">
        <v>21597.0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1573056</v>
      </c>
      <c r="D31" s="99">
        <v>1460550.0</v>
      </c>
      <c r="E31" s="99">
        <v>51139.0</v>
      </c>
      <c r="F31" s="99">
        <v>61367.0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409436</v>
      </c>
      <c r="D32" s="99">
        <v>327549.0</v>
      </c>
      <c r="E32" s="99">
        <v>49132.0</v>
      </c>
      <c r="F32" s="99">
        <v>32755.0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60652508</v>
      </c>
      <c r="D34" s="99">
        <v>6.0652508E7</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10110949</v>
      </c>
      <c r="D35" s="99">
        <v>9147666.0</v>
      </c>
      <c r="E35" s="99">
        <v>5380.0</v>
      </c>
      <c r="F35" s="99">
        <v>957903.0</v>
      </c>
      <c r="G35" s="43"/>
      <c r="H35" s="43"/>
      <c r="I35" s="43"/>
      <c r="J35" s="43"/>
      <c r="K35" s="43"/>
      <c r="L35" s="43"/>
      <c r="M35" s="43"/>
      <c r="N35" s="43"/>
      <c r="O35" s="43"/>
      <c r="P35" s="43"/>
      <c r="Q35" s="43"/>
      <c r="R35" s="43"/>
      <c r="S35" s="43"/>
      <c r="T35" s="43"/>
      <c r="U35" s="43"/>
      <c r="V35" s="43"/>
      <c r="W35" s="43"/>
      <c r="X35" s="43"/>
      <c r="Y35" s="43"/>
      <c r="Z35" s="43"/>
    </row>
    <row r="36">
      <c r="A36" s="45" t="s">
        <v>50</v>
      </c>
      <c r="B36" s="102" t="s">
        <v>244</v>
      </c>
      <c r="C36" s="98">
        <f t="shared" si="1"/>
        <v>4702531</v>
      </c>
      <c r="D36" s="99">
        <v>4702531.0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3591667</v>
      </c>
      <c r="D37" s="99">
        <v>3591667.0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346676</v>
      </c>
      <c r="D38" s="99">
        <v>279756.0</v>
      </c>
      <c r="E38" s="99">
        <v>40466.0</v>
      </c>
      <c r="F38" s="99">
        <v>26454.0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185590909</v>
      </c>
      <c r="D40" s="103">
        <f t="shared" si="2"/>
        <v>149535778</v>
      </c>
      <c r="E40" s="103">
        <f t="shared" si="2"/>
        <v>12632251</v>
      </c>
      <c r="F40" s="103">
        <f t="shared" si="2"/>
        <v>23422880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AMERICAN CIVIL LIBERTIES UNION</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1.4384712E7</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5.7133387E7</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3.77598E7</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7632254.0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1920447.0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1040313.0</v>
      </c>
      <c r="E12" s="108">
        <f>D11-D12</f>
        <v>880134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3.7909709E7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6.967391E7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1281854.0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1.6156834E7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242812594</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1.2272613E7</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3.6012506E7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48285119</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1.67816738E8</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2.6710737E7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194527475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242812594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AMERICAN CIVIL LIBERTIES UNION</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2024'!C40</f>
        <v>185590909</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2024'!C31</f>
        <v>1573056</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184017853</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15334821.08</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2024'!E2+'Balance Sheet 2024'!E3</f>
        <v>71518099</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4.663771335</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2024'!E30</f>
        <v>167816738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2024'!C40</f>
        <v>185590909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15465909.08</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10.85075162</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2024'!E13:E15)</f>
        <v>107583619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2024'!C40</f>
        <v>185590909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15465909.08</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6.956178161</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11.6199495</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2024'!E2:E7,'Revenues 2024'!F10:F15)</f>
        <v>136121473</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2024'!F44</f>
        <v>222051375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0.6130179243</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2024'!C7:C9)</f>
        <v>29022312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2024'!C10:C12)</f>
        <v>10959739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39982051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2024'!C40</f>
        <v>185590909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0.2154310856</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2024'!C10:C11)</f>
        <v>8808025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2024'!C7:C9)</f>
        <v>29022312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0.3034914999</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245</v>
      </c>
      <c r="D41" s="75">
        <f>'Expenses 2024'!D40</f>
        <v>149535778</v>
      </c>
      <c r="E41" s="164">
        <f t="shared" ref="E41:E44" si="1">D41/$D$44</f>
        <v>0.805727925</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2024'!E40</f>
        <v>12632251</v>
      </c>
      <c r="E42" s="164">
        <f t="shared" si="1"/>
        <v>0.06806503114</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2024'!F40</f>
        <v>23422880</v>
      </c>
      <c r="E43" s="164">
        <f t="shared" si="1"/>
        <v>0.1262070439</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185590909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2024'!F9</f>
        <v>220027137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2024'!F40</f>
        <v>23422880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9.393684167</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2024'!E2:E10)</f>
        <v>116910153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2024'!E19:E22)</f>
        <v>12272613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9.526101165</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2024'!E18</f>
        <v>242812594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AMERICAN CIVIL LIBERTIES UNION</v>
      </c>
      <c r="B1" s="2" t="s">
        <v>246</v>
      </c>
      <c r="C1" s="138"/>
      <c r="D1" s="138"/>
      <c r="E1" s="138"/>
      <c r="F1" s="139"/>
      <c r="G1" s="139"/>
      <c r="H1" s="139"/>
      <c r="I1" s="43"/>
      <c r="J1" s="43"/>
      <c r="K1" s="43"/>
      <c r="L1" s="43"/>
      <c r="M1" s="43"/>
      <c r="N1" s="43"/>
      <c r="O1" s="43"/>
      <c r="P1" s="43"/>
      <c r="Q1" s="43"/>
      <c r="R1" s="43"/>
      <c r="S1" s="43"/>
      <c r="T1" s="43"/>
      <c r="U1" s="43"/>
      <c r="V1" s="43"/>
      <c r="W1" s="43"/>
      <c r="X1" s="43"/>
      <c r="Y1" s="43"/>
    </row>
    <row r="2">
      <c r="A2" s="140" t="s">
        <v>183</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184</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247</v>
      </c>
      <c r="E4" s="45" t="s">
        <v>248</v>
      </c>
      <c r="F4" s="45" t="s">
        <v>249</v>
      </c>
      <c r="G4" s="59" t="s">
        <v>250</v>
      </c>
      <c r="H4" s="59"/>
      <c r="I4" s="43"/>
      <c r="J4" s="43"/>
      <c r="K4" s="43"/>
      <c r="L4" s="43"/>
      <c r="M4" s="43"/>
      <c r="N4" s="43"/>
      <c r="O4" s="43"/>
      <c r="P4" s="43"/>
      <c r="Q4" s="43"/>
      <c r="R4" s="43"/>
      <c r="S4" s="43"/>
      <c r="T4" s="43"/>
      <c r="U4" s="43"/>
      <c r="V4" s="43"/>
      <c r="W4" s="43"/>
      <c r="X4" s="43"/>
      <c r="Y4" s="43"/>
    </row>
    <row r="5">
      <c r="A5" s="138"/>
      <c r="B5" s="49"/>
      <c r="C5" s="147" t="s">
        <v>183</v>
      </c>
      <c r="D5" s="176">
        <f>'Ratios 2022'!D8</f>
        <v>1.61179844</v>
      </c>
      <c r="E5" s="176">
        <f>'Ratios 2023'!D8</f>
        <v>2.309670615</v>
      </c>
      <c r="F5" s="176">
        <f>'Ratios 2024'!D8</f>
        <v>4.663771335</v>
      </c>
      <c r="G5" s="176">
        <f>average(D5:F5)</f>
        <v>2.861746797</v>
      </c>
      <c r="H5" s="149" t="s">
        <v>190</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191</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192</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247</v>
      </c>
      <c r="E9" s="45" t="s">
        <v>248</v>
      </c>
      <c r="F9" s="45" t="s">
        <v>249</v>
      </c>
      <c r="G9" s="59" t="s">
        <v>250</v>
      </c>
      <c r="H9" s="59"/>
      <c r="I9" s="43"/>
      <c r="J9" s="43"/>
      <c r="K9" s="43"/>
      <c r="L9" s="43"/>
      <c r="M9" s="43"/>
      <c r="N9" s="43"/>
      <c r="O9" s="43"/>
      <c r="P9" s="43"/>
      <c r="Q9" s="43"/>
      <c r="R9" s="43"/>
      <c r="S9" s="43"/>
      <c r="T9" s="43"/>
      <c r="U9" s="43"/>
      <c r="V9" s="43"/>
      <c r="W9" s="43"/>
      <c r="X9" s="43"/>
      <c r="Y9" s="43"/>
    </row>
    <row r="10">
      <c r="A10" s="138"/>
      <c r="B10" s="49"/>
      <c r="C10" s="147" t="s">
        <v>191</v>
      </c>
      <c r="D10" s="148">
        <f>'Ratios 2022'!D14</f>
        <v>8.006335499</v>
      </c>
      <c r="E10" s="148">
        <f>'Ratios 2023'!D14</f>
        <v>11.3641368</v>
      </c>
      <c r="F10" s="148">
        <f>'Ratios 2024'!D14</f>
        <v>10.85075162</v>
      </c>
      <c r="G10" s="176">
        <f>average(D10:F10)</f>
        <v>10.07374131</v>
      </c>
      <c r="H10" s="149" t="s">
        <v>190</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196</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197</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247</v>
      </c>
      <c r="E14" s="45" t="s">
        <v>248</v>
      </c>
      <c r="F14" s="45" t="s">
        <v>249</v>
      </c>
      <c r="G14" s="59" t="s">
        <v>250</v>
      </c>
      <c r="H14" s="59"/>
      <c r="I14" s="43"/>
      <c r="J14" s="43"/>
      <c r="K14" s="43"/>
      <c r="L14" s="43"/>
      <c r="M14" s="43"/>
      <c r="N14" s="43"/>
      <c r="O14" s="43"/>
      <c r="P14" s="43"/>
      <c r="Q14" s="43"/>
      <c r="R14" s="43"/>
      <c r="S14" s="43"/>
      <c r="T14" s="43"/>
      <c r="U14" s="43"/>
      <c r="V14" s="43"/>
      <c r="W14" s="43"/>
      <c r="X14" s="43"/>
      <c r="Y14" s="43"/>
    </row>
    <row r="15">
      <c r="A15" s="138"/>
      <c r="B15" s="49"/>
      <c r="C15" s="147" t="s">
        <v>199</v>
      </c>
      <c r="D15" s="179">
        <f>'Ratios 2022'!D20</f>
        <v>7.331116424</v>
      </c>
      <c r="E15" s="179">
        <f>'Ratios 2023'!D20</f>
        <v>8.962195399</v>
      </c>
      <c r="F15" s="179">
        <f>'Ratios 2024'!D20</f>
        <v>6.956178161</v>
      </c>
      <c r="G15" s="176">
        <f>average(D15:F15)</f>
        <v>7.749829995</v>
      </c>
      <c r="H15" s="149" t="s">
        <v>190</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201</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202</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247</v>
      </c>
      <c r="E19" s="45" t="s">
        <v>248</v>
      </c>
      <c r="F19" s="45" t="s">
        <v>249</v>
      </c>
      <c r="G19" s="59" t="s">
        <v>250</v>
      </c>
      <c r="H19" s="59"/>
      <c r="I19" s="43"/>
      <c r="J19" s="43"/>
      <c r="K19" s="43"/>
      <c r="L19" s="43"/>
      <c r="M19" s="43"/>
      <c r="N19" s="43"/>
      <c r="O19" s="43"/>
      <c r="P19" s="43"/>
      <c r="Q19" s="43"/>
      <c r="R19" s="43"/>
      <c r="S19" s="43"/>
      <c r="T19" s="43"/>
      <c r="U19" s="43"/>
      <c r="V19" s="43"/>
      <c r="W19" s="43"/>
      <c r="X19" s="43"/>
      <c r="Y19" s="43"/>
    </row>
    <row r="20">
      <c r="A20" s="138"/>
      <c r="B20" s="49"/>
      <c r="C20" s="147" t="s">
        <v>201</v>
      </c>
      <c r="D20" s="162">
        <f>'Ratios 2022'!D26</f>
        <v>0.7274109247</v>
      </c>
      <c r="E20" s="162">
        <f>'Ratios 2023'!D26</f>
        <v>0.6941111028</v>
      </c>
      <c r="F20" s="162">
        <f>'Ratios 2024'!D26</f>
        <v>0.6130179243</v>
      </c>
      <c r="G20" s="180">
        <f>average(D20:F20)</f>
        <v>0.6781799839</v>
      </c>
      <c r="H20" s="149" t="s">
        <v>205</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206</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207</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247</v>
      </c>
      <c r="E24" s="45" t="s">
        <v>248</v>
      </c>
      <c r="F24" s="45" t="s">
        <v>249</v>
      </c>
      <c r="G24" s="59" t="s">
        <v>250</v>
      </c>
      <c r="H24" s="59"/>
      <c r="I24" s="43"/>
      <c r="J24" s="43"/>
      <c r="K24" s="43"/>
      <c r="L24" s="43"/>
      <c r="M24" s="43"/>
      <c r="N24" s="43"/>
      <c r="O24" s="43"/>
      <c r="P24" s="43"/>
      <c r="Q24" s="43"/>
      <c r="R24" s="43"/>
      <c r="S24" s="43"/>
      <c r="T24" s="43"/>
      <c r="U24" s="43"/>
      <c r="V24" s="43"/>
      <c r="W24" s="43"/>
      <c r="X24" s="43"/>
      <c r="Y24" s="43"/>
    </row>
    <row r="25">
      <c r="A25" s="138"/>
      <c r="B25" s="49"/>
      <c r="C25" s="147" t="s">
        <v>211</v>
      </c>
      <c r="D25" s="162">
        <f>'Ratios 2022'!D33</f>
        <v>0.1770073231</v>
      </c>
      <c r="E25" s="162">
        <f>'Ratios 2023'!D33</f>
        <v>0.226081428</v>
      </c>
      <c r="F25" s="162">
        <f>'Ratios 2024'!D33</f>
        <v>0.2154310856</v>
      </c>
      <c r="G25" s="180">
        <f>average(D25:F25)</f>
        <v>0.2061732789</v>
      </c>
      <c r="H25" s="149" t="s">
        <v>212</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213</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214</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247</v>
      </c>
      <c r="E29" s="45" t="s">
        <v>248</v>
      </c>
      <c r="F29" s="45" t="s">
        <v>249</v>
      </c>
      <c r="G29" s="59" t="s">
        <v>250</v>
      </c>
      <c r="H29" s="59"/>
      <c r="I29" s="43"/>
      <c r="J29" s="43"/>
      <c r="K29" s="43"/>
      <c r="L29" s="43"/>
      <c r="M29" s="43"/>
      <c r="N29" s="43"/>
      <c r="O29" s="43"/>
      <c r="P29" s="43"/>
      <c r="Q29" s="43"/>
      <c r="R29" s="43"/>
      <c r="S29" s="43"/>
      <c r="T29" s="43"/>
      <c r="U29" s="43"/>
      <c r="V29" s="43"/>
      <c r="W29" s="43"/>
      <c r="X29" s="43"/>
      <c r="Y29" s="43"/>
    </row>
    <row r="30">
      <c r="A30" s="138"/>
      <c r="B30" s="49"/>
      <c r="C30" s="147" t="s">
        <v>213</v>
      </c>
      <c r="D30" s="162">
        <f>'Ratios 2022'!D38</f>
        <v>0.3592425832</v>
      </c>
      <c r="E30" s="162">
        <f>'Ratios 2023'!D38</f>
        <v>0.2727600882</v>
      </c>
      <c r="F30" s="162">
        <f>'Ratios 2024'!D38</f>
        <v>0.3034914999</v>
      </c>
      <c r="G30" s="180">
        <f>average(D30:F30)</f>
        <v>0.3118313905</v>
      </c>
      <c r="H30" s="149" t="s">
        <v>216</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217</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218</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247</v>
      </c>
      <c r="E34" s="45" t="s">
        <v>248</v>
      </c>
      <c r="F34" s="45" t="s">
        <v>249</v>
      </c>
      <c r="G34" s="59" t="s">
        <v>250</v>
      </c>
      <c r="H34" s="59"/>
      <c r="I34" s="43"/>
      <c r="J34" s="43"/>
      <c r="K34" s="43"/>
      <c r="L34" s="43"/>
      <c r="M34" s="43"/>
      <c r="N34" s="43"/>
      <c r="O34" s="43"/>
      <c r="P34" s="43"/>
      <c r="Q34" s="43"/>
      <c r="R34" s="43"/>
      <c r="S34" s="43"/>
      <c r="T34" s="43"/>
      <c r="U34" s="43"/>
      <c r="V34" s="43"/>
      <c r="W34" s="43"/>
      <c r="X34" s="43"/>
      <c r="Y34" s="43"/>
    </row>
    <row r="35">
      <c r="A35" s="138"/>
      <c r="B35" s="49"/>
      <c r="C35" s="147" t="s">
        <v>251</v>
      </c>
      <c r="D35" s="162">
        <f>'Ratios 2022'!E41</f>
        <v>0.8643862158</v>
      </c>
      <c r="E35" s="162">
        <f>'Ratios 2023'!E41</f>
        <v>0.8015970627</v>
      </c>
      <c r="F35" s="162">
        <f>'Ratios 2024'!E41</f>
        <v>0.805727925</v>
      </c>
      <c r="G35" s="180">
        <f t="shared" ref="G35:G37" si="1">average(D35:F35)</f>
        <v>0.8239037345</v>
      </c>
      <c r="H35" s="180"/>
      <c r="I35" s="43"/>
      <c r="J35" s="43"/>
      <c r="K35" s="43"/>
      <c r="L35" s="43"/>
      <c r="M35" s="43"/>
      <c r="N35" s="43"/>
      <c r="O35" s="43"/>
      <c r="P35" s="43"/>
      <c r="Q35" s="43"/>
      <c r="R35" s="43"/>
      <c r="S35" s="43"/>
      <c r="T35" s="43"/>
      <c r="U35" s="43"/>
      <c r="V35" s="43"/>
      <c r="W35" s="43"/>
      <c r="X35" s="43"/>
      <c r="Y35" s="43"/>
    </row>
    <row r="36">
      <c r="A36" s="138"/>
      <c r="B36" s="52"/>
      <c r="C36" s="147" t="s">
        <v>220</v>
      </c>
      <c r="D36" s="162">
        <f>'Ratios 2022'!E42</f>
        <v>0.06237582932</v>
      </c>
      <c r="E36" s="162">
        <f>'Ratios 2023'!E42</f>
        <v>0.07958930046</v>
      </c>
      <c r="F36" s="162">
        <f>'Ratios 2024'!E42</f>
        <v>0.06806503114</v>
      </c>
      <c r="G36" s="180">
        <f t="shared" si="1"/>
        <v>0.07001005364</v>
      </c>
      <c r="H36" s="180"/>
      <c r="I36" s="43"/>
      <c r="J36" s="43"/>
      <c r="K36" s="43"/>
      <c r="L36" s="43"/>
      <c r="M36" s="43"/>
      <c r="N36" s="43"/>
      <c r="O36" s="43"/>
      <c r="P36" s="43"/>
      <c r="Q36" s="43"/>
      <c r="R36" s="43"/>
      <c r="S36" s="43"/>
      <c r="T36" s="43"/>
      <c r="U36" s="43"/>
      <c r="V36" s="43"/>
      <c r="W36" s="43"/>
      <c r="X36" s="43"/>
      <c r="Y36" s="43"/>
    </row>
    <row r="37">
      <c r="A37" s="138"/>
      <c r="B37" s="181"/>
      <c r="C37" s="147" t="s">
        <v>221</v>
      </c>
      <c r="D37" s="162">
        <f>'Ratios 2022'!E43</f>
        <v>0.07323795487</v>
      </c>
      <c r="E37" s="162">
        <f>'Ratios 2023'!E43</f>
        <v>0.1188136368</v>
      </c>
      <c r="F37" s="162">
        <f>'Ratios 2024'!E43</f>
        <v>0.1262070439</v>
      </c>
      <c r="G37" s="180">
        <f t="shared" si="1"/>
        <v>0.1060862119</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222</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223</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247</v>
      </c>
      <c r="E41" s="45" t="s">
        <v>248</v>
      </c>
      <c r="F41" s="45" t="s">
        <v>249</v>
      </c>
      <c r="G41" s="59" t="s">
        <v>250</v>
      </c>
      <c r="H41" s="59"/>
      <c r="I41" s="43"/>
      <c r="J41" s="43"/>
      <c r="K41" s="43"/>
      <c r="L41" s="43"/>
      <c r="M41" s="43"/>
      <c r="N41" s="43"/>
      <c r="O41" s="43"/>
      <c r="P41" s="43"/>
      <c r="Q41" s="43"/>
      <c r="R41" s="43"/>
      <c r="S41" s="43"/>
      <c r="T41" s="43"/>
      <c r="U41" s="43"/>
      <c r="V41" s="43"/>
      <c r="W41" s="43"/>
      <c r="X41" s="43"/>
      <c r="Y41" s="43"/>
    </row>
    <row r="42">
      <c r="A42" s="138"/>
      <c r="B42" s="49"/>
      <c r="C42" s="147" t="s">
        <v>226</v>
      </c>
      <c r="D42" s="165">
        <f>'Ratios 2022'!D49</f>
        <v>11.37959869</v>
      </c>
      <c r="E42" s="165">
        <f>'Ratios 2023'!D49</f>
        <v>8.281533721</v>
      </c>
      <c r="F42" s="165">
        <f>'Ratios 2024'!D49</f>
        <v>9.393684167</v>
      </c>
      <c r="G42" s="182">
        <f>if((D42+E42+F42=0),0,(D42+E42+F42)/3)</f>
        <v>9.684938858</v>
      </c>
      <c r="H42" s="149" t="s">
        <v>227</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228</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229</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247</v>
      </c>
      <c r="E46" s="45" t="s">
        <v>248</v>
      </c>
      <c r="F46" s="45" t="s">
        <v>249</v>
      </c>
      <c r="G46" s="59" t="s">
        <v>250</v>
      </c>
      <c r="H46" s="59"/>
      <c r="I46" s="43"/>
      <c r="J46" s="43"/>
      <c r="K46" s="43"/>
      <c r="L46" s="43"/>
      <c r="M46" s="43"/>
      <c r="N46" s="43"/>
      <c r="O46" s="43"/>
      <c r="P46" s="43"/>
      <c r="Q46" s="43"/>
      <c r="R46" s="43"/>
      <c r="S46" s="43"/>
      <c r="T46" s="43"/>
      <c r="U46" s="43"/>
      <c r="V46" s="43"/>
      <c r="W46" s="43"/>
      <c r="X46" s="43"/>
      <c r="Y46" s="43"/>
    </row>
    <row r="47">
      <c r="A47" s="138"/>
      <c r="B47" s="49"/>
      <c r="C47" s="147" t="s">
        <v>232</v>
      </c>
      <c r="D47" s="148">
        <f>'Ratios 2022'!D54</f>
        <v>3.070088752</v>
      </c>
      <c r="E47" s="148">
        <f>'Ratios 2023'!D54</f>
        <v>3.533789543</v>
      </c>
      <c r="F47" s="148">
        <f>'Ratios 2024'!D54</f>
        <v>9.526101165</v>
      </c>
      <c r="G47" s="176">
        <f>average(D47:F47)</f>
        <v>5.37665982</v>
      </c>
      <c r="H47" s="149" t="s">
        <v>233</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234</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235</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247</v>
      </c>
      <c r="E51" s="45" t="s">
        <v>248</v>
      </c>
      <c r="F51" s="45" t="s">
        <v>249</v>
      </c>
      <c r="G51" s="59" t="s">
        <v>250</v>
      </c>
      <c r="H51" s="59"/>
      <c r="I51" s="43"/>
      <c r="J51" s="43"/>
      <c r="K51" s="43"/>
      <c r="L51" s="43"/>
      <c r="M51" s="43"/>
      <c r="N51" s="43"/>
      <c r="O51" s="43"/>
      <c r="P51" s="43"/>
      <c r="Q51" s="43"/>
      <c r="R51" s="43"/>
      <c r="S51" s="43"/>
      <c r="T51" s="43"/>
      <c r="U51" s="43"/>
      <c r="V51" s="43"/>
      <c r="W51" s="43"/>
      <c r="X51" s="43"/>
      <c r="Y51" s="43"/>
    </row>
    <row r="52">
      <c r="A52" s="138"/>
      <c r="B52" s="49"/>
      <c r="C52" s="147" t="s">
        <v>238</v>
      </c>
      <c r="D52" s="183">
        <f>'Ratios 2022'!D59</f>
        <v>0</v>
      </c>
      <c r="E52" s="183">
        <f>'Ratios 2023'!D59</f>
        <v>0</v>
      </c>
      <c r="F52" s="183">
        <f>'Ratios 2024'!D59</f>
        <v>0</v>
      </c>
      <c r="G52" s="184">
        <f>average(D52:F52)</f>
        <v>0</v>
      </c>
      <c r="H52" s="149" t="s">
        <v>239</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AMERICAN CIVIL LIBERTIES UNION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AMERICAN CIVIL LIBERTIES UNION</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1.06711091E8</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3.8738251E7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353643.0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145449342</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1025033.0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10758.0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3.3381104E7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3.4110069E7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-728965</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-728965</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636660.0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97</v>
      </c>
      <c r="D40" s="74"/>
      <c r="E40" s="48">
        <v>209546.0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t="s">
        <v>98</v>
      </c>
      <c r="D41" s="74"/>
      <c r="E41" s="48">
        <v>97500.0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943706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146699874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AMERICAN CIVIL LIBERTIES UNION</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10517412</v>
      </c>
      <c r="D3" s="99">
        <v>1.0517412E7</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1714737</v>
      </c>
      <c r="D7" s="99">
        <v>1028373.0</v>
      </c>
      <c r="E7" s="99">
        <v>581730.0</v>
      </c>
      <c r="F7" s="99">
        <v>104634.0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19877603</v>
      </c>
      <c r="D9" s="99">
        <v>1.5882117E7</v>
      </c>
      <c r="E9" s="99">
        <v>3005802.0</v>
      </c>
      <c r="F9" s="99">
        <v>989684.0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4792643</v>
      </c>
      <c r="D10" s="99">
        <v>2905658.0</v>
      </c>
      <c r="E10" s="99">
        <v>1698412.0</v>
      </c>
      <c r="F10" s="99">
        <v>188573.0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2964245</v>
      </c>
      <c r="D11" s="99">
        <v>1845869.0</v>
      </c>
      <c r="E11" s="99">
        <v>1022359.0</v>
      </c>
      <c r="F11" s="99">
        <v>96017.0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1542332</v>
      </c>
      <c r="D12" s="99">
        <v>935409.0</v>
      </c>
      <c r="E12" s="99">
        <v>542605.0</v>
      </c>
      <c r="F12" s="99">
        <v>64318.0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766583</v>
      </c>
      <c r="D15" s="99">
        <v>304289.0</v>
      </c>
      <c r="E15" s="99">
        <v>460649.0</v>
      </c>
      <c r="F15" s="99">
        <v>1645.0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302711</v>
      </c>
      <c r="D16" s="99">
        <v>0.0</v>
      </c>
      <c r="E16" s="99">
        <v>302711.0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6783845</v>
      </c>
      <c r="D18" s="99">
        <v>0.0</v>
      </c>
      <c r="E18" s="99">
        <v>0.0</v>
      </c>
      <c r="F18" s="99">
        <v>6783845.0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470832</v>
      </c>
      <c r="D19" s="99">
        <v>0.0</v>
      </c>
      <c r="E19" s="99">
        <v>470832.0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18383478</v>
      </c>
      <c r="D20" s="99">
        <v>1.6951626E7</v>
      </c>
      <c r="E20" s="99">
        <v>869568.0</v>
      </c>
      <c r="F20" s="99">
        <v>562284.0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15035070</v>
      </c>
      <c r="D21" s="99">
        <v>1.3080511E7</v>
      </c>
      <c r="E21" s="99">
        <v>300701.0</v>
      </c>
      <c r="F21" s="99">
        <v>1653858.0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4900292</v>
      </c>
      <c r="D22" s="99">
        <v>4018240.0</v>
      </c>
      <c r="E22" s="99">
        <v>441026.0</v>
      </c>
      <c r="F22" s="99">
        <v>441026.0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2523617</v>
      </c>
      <c r="D23" s="99">
        <v>1867476.0</v>
      </c>
      <c r="E23" s="99">
        <v>403779.0</v>
      </c>
      <c r="F23" s="99">
        <v>252362.0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1430733</v>
      </c>
      <c r="D25" s="99">
        <v>1206642.0</v>
      </c>
      <c r="E25" s="99">
        <v>199707.0</v>
      </c>
      <c r="F25" s="99">
        <v>24384.0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301220</v>
      </c>
      <c r="D26" s="99">
        <v>244789.0</v>
      </c>
      <c r="E26" s="99">
        <v>43670.0</v>
      </c>
      <c r="F26" s="99">
        <v>12761.0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505267</v>
      </c>
      <c r="D28" s="99">
        <v>262347.0</v>
      </c>
      <c r="E28" s="99">
        <v>188511.0</v>
      </c>
      <c r="F28" s="99">
        <v>54409.0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893528</v>
      </c>
      <c r="D31" s="99">
        <v>686758.0</v>
      </c>
      <c r="E31" s="99">
        <v>98742.0</v>
      </c>
      <c r="F31" s="99">
        <v>108028.0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189047</v>
      </c>
      <c r="D32" s="99">
        <v>155019.0</v>
      </c>
      <c r="E32" s="99">
        <v>17014.0</v>
      </c>
      <c r="F32" s="99">
        <v>17014.0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58833160</v>
      </c>
      <c r="D34" s="99">
        <v>5.883316E7</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13413844</v>
      </c>
      <c r="D35" s="99">
        <v>1.2068203E7</v>
      </c>
      <c r="E35" s="99">
        <v>4839.0</v>
      </c>
      <c r="F35" s="99">
        <v>1340802.0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4833730</v>
      </c>
      <c r="D36" s="99">
        <v>4833730.0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3151000</v>
      </c>
      <c r="D37" s="99">
        <v>3151000.0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394438</v>
      </c>
      <c r="D38" s="99">
        <v>75236.0</v>
      </c>
      <c r="E38" s="99">
        <v>233258.0</v>
      </c>
      <c r="F38" s="99">
        <v>85944.0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174521367</v>
      </c>
      <c r="D40" s="103">
        <f t="shared" si="2"/>
        <v>150853864</v>
      </c>
      <c r="E40" s="103">
        <f t="shared" si="2"/>
        <v>10885915</v>
      </c>
      <c r="F40" s="103">
        <f t="shared" si="2"/>
        <v>12781588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AMERICAN CIVIL LIBERTIES UNION</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2.1632541E7</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1688549.0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1.2508969E7</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2296050.0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931284.0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673530.0</v>
      </c>
      <c r="E12" s="108">
        <f>D11-D12</f>
        <v>257754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4.4466786E7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6.2152919E7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1217223.0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3.5189907E7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181410698</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1.0371136E7</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2047433.0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2.9339314E7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41757883</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1.16439718E8</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2.3213097E7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139652815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181410698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AMERICAN CIVIL LIBERTIES UNION</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2022'!C40</f>
        <v>174521367</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2022'!C31</f>
        <v>893528</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173627839</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14468986.58</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2022'!E2+'Balance Sheet 2022'!E3</f>
        <v>23321090</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1.61179844</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2022'!E30</f>
        <v>116439718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2022'!C40</f>
        <v>174521367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14543447.25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8.006335499</v>
      </c>
      <c r="E14" s="149" t="s">
        <v>190</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2022'!E13:E15)</f>
        <v>106619705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2022'!C40</f>
        <v>174521367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14543447.25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7.331116424</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8.942914864</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2022'!E2:E7,'Revenues 2022'!F10:F15)</f>
        <v>106711091</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2022'!F44</f>
        <v>146699874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0.7274109247</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2022'!C7:C9)</f>
        <v>21592340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2022'!C10:C12)</f>
        <v>9299220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30891560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2022'!C40</f>
        <v>174521367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0.1770073231</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2022'!C10:C11)</f>
        <v>7756888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2022'!C7:C9)</f>
        <v>21592340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0.3592425832</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219</v>
      </c>
      <c r="D41" s="75">
        <f>'Expenses 2022'!D40</f>
        <v>150853864</v>
      </c>
      <c r="E41" s="164">
        <f t="shared" ref="E41:E44" si="1">D41/$D$44</f>
        <v>0.8643862158</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2022'!E40</f>
        <v>10885915</v>
      </c>
      <c r="E42" s="164">
        <f t="shared" si="1"/>
        <v>0.06237582932</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2022'!F40</f>
        <v>12781588</v>
      </c>
      <c r="E43" s="164">
        <f t="shared" si="1"/>
        <v>0.07323795487</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174521367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2022'!F9</f>
        <v>145449342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2022'!F40</f>
        <v>12781588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11.37959869</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2022'!E2:E10)</f>
        <v>38126109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2022'!E19:E22)</f>
        <v>12418569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3.070088752</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2022'!E18</f>
        <v>181410698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AMERICAN CIVIL LIBERTIES UNION</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9.9052503E7</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4.2251663E7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991045.0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141304166</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1046892.0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240</v>
      </c>
      <c r="D26" s="50">
        <v>3.4461633E7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3.4378218E7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83415</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83415</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97</v>
      </c>
      <c r="D39" s="74"/>
      <c r="E39" s="48">
        <v>161737.0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98</v>
      </c>
      <c r="D40" s="74"/>
      <c r="E40" s="48">
        <v>107894.0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269631</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142704104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AMERICAN CIVIL LIBERTIES UNION</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8335187</v>
      </c>
      <c r="D3" s="99">
        <v>8335187.0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1730634</v>
      </c>
      <c r="D7" s="99">
        <v>914186.0</v>
      </c>
      <c r="E7" s="99">
        <v>576494.0</v>
      </c>
      <c r="F7" s="99">
        <v>239954.0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22354466</v>
      </c>
      <c r="D9" s="99">
        <v>1.7476743E7</v>
      </c>
      <c r="E9" s="99">
        <v>3910900.0</v>
      </c>
      <c r="F9" s="99">
        <v>966823.0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3676365</v>
      </c>
      <c r="D10" s="99">
        <v>2242582.0</v>
      </c>
      <c r="E10" s="99">
        <v>1286728.0</v>
      </c>
      <c r="F10" s="99">
        <v>147055.0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2893089</v>
      </c>
      <c r="D11" s="99">
        <v>1816708.0</v>
      </c>
      <c r="E11" s="99">
        <v>977739.0</v>
      </c>
      <c r="F11" s="99">
        <v>98642.0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1812493</v>
      </c>
      <c r="D12" s="99">
        <v>1105621.0</v>
      </c>
      <c r="E12" s="99">
        <v>634372.0</v>
      </c>
      <c r="F12" s="99">
        <v>72500.0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1017794</v>
      </c>
      <c r="D15" s="99">
        <v>374307.0</v>
      </c>
      <c r="E15" s="99">
        <v>640200.0</v>
      </c>
      <c r="F15" s="99">
        <v>3287.0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176046</v>
      </c>
      <c r="D16" s="99">
        <v>0.0</v>
      </c>
      <c r="E16" s="99">
        <v>176046.0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9902165</v>
      </c>
      <c r="D18" s="99">
        <v>0.0</v>
      </c>
      <c r="E18" s="99">
        <v>0.0</v>
      </c>
      <c r="F18" s="99">
        <v>9902165.0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332864</v>
      </c>
      <c r="D19" s="99">
        <v>0.0</v>
      </c>
      <c r="E19" s="99">
        <v>332864.0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13841046</v>
      </c>
      <c r="D20" s="99">
        <v>1.1470111E7</v>
      </c>
      <c r="E20" s="99">
        <v>560617.0</v>
      </c>
      <c r="F20" s="99">
        <v>1810318.0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14621862</v>
      </c>
      <c r="D21" s="99">
        <v>1.2302919E7</v>
      </c>
      <c r="E21" s="99">
        <v>495514.0</v>
      </c>
      <c r="F21" s="99">
        <v>1823429.0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4087368</v>
      </c>
      <c r="D22" s="99">
        <v>3301402.0</v>
      </c>
      <c r="E22" s="99">
        <v>471769.0</v>
      </c>
      <c r="F22" s="99">
        <v>314197.0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3805026</v>
      </c>
      <c r="D23" s="99">
        <v>2815719.0</v>
      </c>
      <c r="E23" s="99">
        <v>608804.0</v>
      </c>
      <c r="F23" s="99">
        <v>380503.0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1772667</v>
      </c>
      <c r="D25" s="99">
        <v>1413103.0</v>
      </c>
      <c r="E25" s="99">
        <v>316269.0</v>
      </c>
      <c r="F25" s="99">
        <v>43295.0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777256</v>
      </c>
      <c r="D26" s="99">
        <v>476097.0</v>
      </c>
      <c r="E26" s="99">
        <v>229443.0</v>
      </c>
      <c r="F26" s="99">
        <v>71716.0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405100</v>
      </c>
      <c r="D28" s="99">
        <v>349043.0</v>
      </c>
      <c r="E28" s="99">
        <v>48605.0</v>
      </c>
      <c r="F28" s="99">
        <v>7452.0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823923</v>
      </c>
      <c r="D31" s="99">
        <v>642660.0</v>
      </c>
      <c r="E31" s="99">
        <v>82392.0</v>
      </c>
      <c r="F31" s="99">
        <v>98871.0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383079</v>
      </c>
      <c r="D32" s="99">
        <v>306463.0</v>
      </c>
      <c r="E32" s="99">
        <v>45970.0</v>
      </c>
      <c r="F32" s="99">
        <v>30646.0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241</v>
      </c>
      <c r="C34" s="98">
        <f t="shared" si="1"/>
        <v>33971252</v>
      </c>
      <c r="D34" s="99">
        <v>3.3971252E7</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10339855</v>
      </c>
      <c r="D35" s="99">
        <v>9299351.0</v>
      </c>
      <c r="E35" s="99">
        <v>7244.0</v>
      </c>
      <c r="F35" s="99">
        <v>1033260.0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3686636</v>
      </c>
      <c r="D36" s="99">
        <v>3686636.0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2631000</v>
      </c>
      <c r="D37" s="99">
        <v>2631000.0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230585</v>
      </c>
      <c r="D38" s="99">
        <v>184467.0</v>
      </c>
      <c r="E38" s="99">
        <v>27671.0</v>
      </c>
      <c r="F38" s="99">
        <v>18447.0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143607758</v>
      </c>
      <c r="D40" s="103">
        <f t="shared" si="2"/>
        <v>115115557</v>
      </c>
      <c r="E40" s="103">
        <f t="shared" si="2"/>
        <v>11429641</v>
      </c>
      <c r="F40" s="103">
        <f t="shared" si="2"/>
        <v>17062560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AMERICAN CIVIL LIBERTIES UNION</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2.5726596E7</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1755373.0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8142958.0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3831533.0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1635155.0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851990.0</v>
      </c>
      <c r="E12" s="108">
        <f>D11-D12</f>
        <v>783165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4.1871964E7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6.5381435E7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1280680.0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2.8541347E7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177315051</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1.0765481E7</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400000.0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1.514793E7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26313411</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1.35998184E8</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1.5003456E7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151001640</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177315051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