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<sst xmlns="http://schemas.openxmlformats.org/spreadsheetml/2006/main" count="870" uniqueCount="253">
  <si>
    <t>LAWYERS FOR THE CREATIVE ARTS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</si>
  <si>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</si>
  <si>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</si>
  <si>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</si>
  <si>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</si>
  <si>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</si>
  <si>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</si>
  <si>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</si>
  <si>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</si>
  <si>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</si>
  <si>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</si>
  <si>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</si>
  <si>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</si>
  <si>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</si>
  <si>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</si>
  <si>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</si>
  <si>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</si>
  <si>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</si>
  <si>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</si>
  <si>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</si>
  <si>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</si>
  <si>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</si>
  <si>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</si>
  <si>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</si>
  <si>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</si>
  <si>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</si>
  <si>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</si>
  <si>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</si>
  <si>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</si>
  <si>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</si>
  <si>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</si>
  <si>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</si>
  <si>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</si>
  <si>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</si>
  <si>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</si>
  <si>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</si>
  <si>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</si>
  <si>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</si>
  <si>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</si>
  <si>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</si>
  <si>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</si>
  <si>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</si>
  <si>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</si>
  <si>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</si>
  <si>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</si>
  <si>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</si>
  <si>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</si>
  <si>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</si>
  <si>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</si>
  <si>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</si>
  <si>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</si>
  <si>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</si>
  <si>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</si>
  <si>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</si>
  <si>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</si>
  <si>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</si>
  <si>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</si>
  <si>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</si>
  <si>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</si>
  <si>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</si>
  <si>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</si>
  <si>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</si>
  <si>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</si>
  <si>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</si>
  <si>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</si>
  <si>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</si>
  <si>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</si>
  <si>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</si>
  <si>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</si>
  <si>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</si>
  <si>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</si>
  <si>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</si>
  <si>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</si>
  <si>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</si>
  <si>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</si>
  <si>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</si>
  <si>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</si>
  <si>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</si>
  <si>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</si>
  <si>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</si>
  <si>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</si>
  <si>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</si>
  <si>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</si>
  <si>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</si>
  <si>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</si>
  <si>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</si>
  <si>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</si>
  <si>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</si>
  <si>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</si>
  <si>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</si>
  <si>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</si>
  <si>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</si>
  <si>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</si>
  <si>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</si>
  <si>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</si>
  <si>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</si>
  <si>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</si>
  <si>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</si>
  <si>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</si>
  <si>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</si>
  <si>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</si>
  <si>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</si>
  <si>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</si>
  <si>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</si>
  <si>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</si>
  <si>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</si>
  <si>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</si>
  <si>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</si>
  <si>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</si>
  <si>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</si>
  <si>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</si>
  <si>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</si>
  <si>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</si>
  <si>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</si>
  <si>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</si>
  <si>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</si>
  <si>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</si>
  <si>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</si>
  <si>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</si>
  <si>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</si>
  <si>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</si>
  <si>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</si>
  <si>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</si>
  <si>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</si>
  <si>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</si>
  <si>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</si>
  <si>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</si>
  <si>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</si>
  <si>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</si>
  <si>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</si>
  <si>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</si>
  <si>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</si>
  <si>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</si>
  <si>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</si>
  <si>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TELEPHONE</t>
  </si>
  <si>
    <t>WORKSHOP SEMINARS</t>
  </si>
  <si>
    <t xml:space="preserve"> Postage and Shipping</t>
  </si>
  <si>
    <t>SUBCRIPTION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</si>
  <si>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</si>
  <si>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</si>
  <si>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</si>
  <si>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</si>
  <si>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</si>
  <si>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</si>
  <si>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</si>
  <si>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</si>
  <si>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</si>
  <si>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</si>
  <si>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</si>
  <si>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</si>
  <si>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</si>
  <si>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</si>
  <si>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</si>
  <si>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</si>
  <si>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</si>
  <si>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</si>
  <si>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</si>
  <si>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</si>
  <si>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</si>
  <si>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</si>
  <si>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</si>
  <si>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</si>
  <si>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</si>
  <si>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</si>
  <si>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</si>
  <si>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</si>
  <si>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</si>
  <si>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</si>
  <si>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</si>
  <si>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</si>
  <si>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</si>
  <si>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</si>
  <si>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</si>
  <si>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</si>
  <si>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</si>
  <si>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</si>
  <si>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</si>
  <si>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</si>
  <si>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</si>
  <si>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</si>
  <si>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</si>
  <si>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</si>
  <si>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</si>
  <si>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</si>
  <si>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</si>
  <si>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</si>
  <si>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</si>
  <si>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</si>
  <si>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</si>
  <si>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</si>
  <si>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</si>
  <si>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</si>
  <si>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</si>
  <si>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</si>
  <si>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</si>
  <si>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</si>
  <si>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</si>
  <si>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</si>
  <si>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</si>
  <si>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</si>
  <si>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</si>
  <si>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</si>
  <si>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</si>
  <si>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</si>
  <si>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</si>
  <si>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</si>
  <si>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</si>
  <si>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</si>
  <si>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</si>
  <si>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</si>
  <si>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</si>
  <si>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</si>
  <si>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</si>
  <si>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</si>
  <si>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</si>
  <si>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</si>
  <si>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</si>
  <si>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</si>
  <si>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</si>
  <si>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</si>
  <si>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</si>
  <si>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</si>
  <si>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</si>
  <si>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</si>
  <si>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</si>
  <si>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</si>
  <si>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</si>
  <si>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</si>
  <si>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</si>
  <si>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</si>
  <si>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</si>
  <si>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</si>
  <si>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</si>
  <si>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</si>
  <si>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</si>
  <si>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</si>
  <si>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</si>
  <si>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</si>
  <si>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 FEES</t>
  </si>
  <si>
    <r>
      <rPr>
        <rFont val="Roboto"/>
        <color rgb="FF000000"/>
        <sz val="10.0"/>
      </rPr>
      <t xml:space="preserve">Gross amount from sales of </t>
    </r>
    <r>
      <rPr>
        <rFont val="Roboto"/>
        <color rgb="FF000000"/>
        <sz val="10.0"/>
      </rPr>
      <t>assets other than inventory</t>
    </r>
  </si>
  <si>
    <t>Storage</t>
  </si>
  <si>
    <t xml:space="preserve"> TELEPHONE</t>
  </si>
  <si>
    <t>Postage and Shipping</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</si>
  <si>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</si>
  <si>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</si>
  <si>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Printing and Publications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</si>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</sst>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LAWYERS FOR THE CREATIVE ARTS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633689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1617</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632072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52672.66667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1320551</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25.07089699</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1286127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633689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52807.41667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24.35504482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633689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52807.41667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25.07089699</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612703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948678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0.6458492766</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446099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45124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491223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633689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0.7751799384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11051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446099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0.02477252807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2023'!D40</f>
        <v>451848</v>
      </c>
      <c r="E41" s="164">
        <f t="shared" ref="E41:E44" si="1">D41/$D$44</f>
        <v>0.7130437802</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117751</v>
      </c>
      <c r="E42" s="164">
        <f t="shared" si="1"/>
        <v>0.1858182799</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64090</v>
      </c>
      <c r="E43" s="164">
        <f t="shared" si="1"/>
        <v>0.1011379399</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633689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981203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64090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15.30976751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1438140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22996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62.53870238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1440590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LAWYERS FOR THE CREATIVE ARTS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51650.0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278071.0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329721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46297.0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46297</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38916.0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222641.0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124863.0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97778</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3669.0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3669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516381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LAWYERS FOR THE CREATIVE ARTS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135400</v>
      </c>
      <c r="D7" s="99">
        <v>94780.0</v>
      </c>
      <c r="E7" s="99">
        <v>13540.0</v>
      </c>
      <c r="F7" s="99">
        <v>27080.0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315417</v>
      </c>
      <c r="D9" s="99">
        <v>248187.0</v>
      </c>
      <c r="E9" s="99">
        <v>36542.0</v>
      </c>
      <c r="F9" s="99">
        <v>30688.0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9280</v>
      </c>
      <c r="D11" s="99">
        <v>7060.0</v>
      </c>
      <c r="E11" s="99">
        <v>1031.0</v>
      </c>
      <c r="F11" s="99">
        <v>1189.0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34619</v>
      </c>
      <c r="D12" s="99">
        <v>26337.0</v>
      </c>
      <c r="E12" s="99">
        <v>3846.0</v>
      </c>
      <c r="F12" s="99">
        <v>4436.0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40624</v>
      </c>
      <c r="D20" s="99">
        <v>32041.0</v>
      </c>
      <c r="E20" s="99">
        <v>7652.0</v>
      </c>
      <c r="F20" s="99">
        <v>931.0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14401</v>
      </c>
      <c r="D21" s="99">
        <v>14401.0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1581</v>
      </c>
      <c r="D22" s="99">
        <v>0.0</v>
      </c>
      <c r="E22" s="99">
        <v>1581.0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54758</v>
      </c>
      <c r="D23" s="99">
        <v>0.0</v>
      </c>
      <c r="E23" s="99">
        <v>54758.0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1736</v>
      </c>
      <c r="D26" s="99">
        <v>1736.0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4389</v>
      </c>
      <c r="D28" s="99">
        <v>1634.0</v>
      </c>
      <c r="E28" s="99">
        <v>2755.0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3058</v>
      </c>
      <c r="D31" s="99">
        <v>0.0</v>
      </c>
      <c r="E31" s="99">
        <v>3058.0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7888</v>
      </c>
      <c r="D32" s="99">
        <v>0.0</v>
      </c>
      <c r="E32" s="99">
        <v>7888.0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135</v>
      </c>
      <c r="C34" s="98">
        <f t="shared" si="1"/>
        <v>10089</v>
      </c>
      <c r="D34" s="99">
        <v>10089.0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2604</v>
      </c>
      <c r="D35" s="99">
        <v>0.0</v>
      </c>
      <c r="E35" s="99">
        <v>2604.0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515</v>
      </c>
      <c r="D36" s="99">
        <v>515.0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25</v>
      </c>
      <c r="D37" s="99">
        <v>25.0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636384</v>
      </c>
      <c r="D40" s="103">
        <f t="shared" si="2"/>
        <v>436805</v>
      </c>
      <c r="E40" s="103">
        <f t="shared" si="2"/>
        <v>135255</v>
      </c>
      <c r="F40" s="103">
        <f t="shared" si="2"/>
        <v>64324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LAWYERS FOR THE CREATIVE ARTS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246782.0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869548.0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101650.0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64700.0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4718.0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27315.0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17714.0</v>
      </c>
      <c r="E12" s="108">
        <f>D11-D12</f>
        <v>9601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6556.0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1303555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5964.0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5964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1170941.0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126650.0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1297591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1303555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LAWYERS FOR THE CREATIVE ARTS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636384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3058</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633326</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52777.16667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1116330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21.1517607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1170941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636384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53032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22.07989516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6556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636384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53032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0.1236234726</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21.27538418</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278071</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516381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0.5384996737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450817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43899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494716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636384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0.7773859808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9280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450817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0.02058484928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246</v>
      </c>
      <c r="D41" s="75">
        <f>'Expenses 2024'!D40</f>
        <v>436805</v>
      </c>
      <c r="E41" s="164">
        <f t="shared" ref="E41:E44" si="1">D41/$D$44</f>
        <v>0.6863858928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135255</v>
      </c>
      <c r="E42" s="164">
        <f t="shared" si="1"/>
        <v>0.2125367703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64324</v>
      </c>
      <c r="E43" s="164">
        <f t="shared" si="1"/>
        <v>0.101077337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636384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329721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64324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5.125940551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1287398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5964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215.8615023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1303555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LAWYERS FOR THE CREATIVE ARTS</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181</v>
      </c>
      <c r="D5" s="176">
        <f>'Ratios 2022'!D8</f>
        <v>25.84649627</v>
      </c>
      <c r="E5" s="176">
        <f>'Ratios 2023'!D8</f>
        <v>25.07089699</v>
      </c>
      <c r="F5" s="176">
        <f>'Ratios 2024'!D8</f>
        <v>21.1517607</v>
      </c>
      <c r="G5" s="176">
        <f>average(D5:F5)</f>
        <v>24.02305132</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189</v>
      </c>
      <c r="D10" s="148">
        <f>'Ratios 2022'!D14</f>
        <v>24.73143106</v>
      </c>
      <c r="E10" s="148">
        <f>'Ratios 2023'!D14</f>
        <v>24.35504482</v>
      </c>
      <c r="F10" s="148">
        <f>'Ratios 2024'!D14</f>
        <v>22.07989516</v>
      </c>
      <c r="G10" s="176">
        <f>average(D10:F10)</f>
        <v>23.72212368</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0.1236234726</v>
      </c>
      <c r="G15" s="176">
        <f>average(D15:F15)</f>
        <v>0.04120782421</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0.6291557073</v>
      </c>
      <c r="E20" s="162">
        <f>'Ratios 2023'!D26</f>
        <v>0.6458492766</v>
      </c>
      <c r="F20" s="162">
        <f>'Ratios 2024'!D26</f>
        <v>0.5384996737</v>
      </c>
      <c r="G20" s="180">
        <f>average(D20:F20)</f>
        <v>0.6045015525</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0.8174466529</v>
      </c>
      <c r="E25" s="162">
        <f>'Ratios 2023'!D33</f>
        <v>0.7751799384</v>
      </c>
      <c r="F25" s="162">
        <f>'Ratios 2024'!D33</f>
        <v>0.7773859808</v>
      </c>
      <c r="G25" s="180">
        <f>average(D25:F25)</f>
        <v>0.7900041907</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0.03312023994</v>
      </c>
      <c r="E30" s="162">
        <f>'Ratios 2023'!D38</f>
        <v>0.02477252807</v>
      </c>
      <c r="F30" s="162">
        <f>'Ratios 2024'!D38</f>
        <v>0.02058484928</v>
      </c>
      <c r="G30" s="180">
        <f>average(D30:F30)</f>
        <v>0.02615920576</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0.6860729217</v>
      </c>
      <c r="E35" s="162">
        <f>'Ratios 2023'!E41</f>
        <v>0.7130437802</v>
      </c>
      <c r="F35" s="162">
        <f>'Ratios 2024'!E41</f>
        <v>0.6863858928</v>
      </c>
      <c r="G35" s="180">
        <f t="shared" ref="G35:G37" si="1">average(D35:F35)</f>
        <v>0.6951675316</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0.2029907983</v>
      </c>
      <c r="E36" s="162">
        <f>'Ratios 2023'!E42</f>
        <v>0.1858182799</v>
      </c>
      <c r="F36" s="162">
        <f>'Ratios 2024'!E42</f>
        <v>0.2125367703</v>
      </c>
      <c r="G36" s="180">
        <f t="shared" si="1"/>
        <v>0.2004486162</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0.11093628</v>
      </c>
      <c r="E37" s="162">
        <f>'Ratios 2023'!E43</f>
        <v>0.1011379399</v>
      </c>
      <c r="F37" s="162">
        <f>'Ratios 2024'!E43</f>
        <v>0.101077337</v>
      </c>
      <c r="G37" s="180">
        <f t="shared" si="1"/>
        <v>0.1043838523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9.19614761</v>
      </c>
      <c r="E42" s="165">
        <f>'Ratios 2023'!D49</f>
        <v>15.30976751</v>
      </c>
      <c r="F42" s="165">
        <f>'Ratios 2024'!D49</f>
        <v>5.125940551</v>
      </c>
      <c r="G42" s="182">
        <f>average(D42:F42)</f>
        <v>9.877285225</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85.46393972</v>
      </c>
      <c r="E47" s="148">
        <f>'Ratios 2023'!D54</f>
        <v>62.53870238</v>
      </c>
      <c r="F47" s="148">
        <f>'Ratios 2024'!D54</f>
        <v>215.8615023</v>
      </c>
      <c r="G47" s="176">
        <f>average(D47:F47)</f>
        <v>121.2880482</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LAWYERS FOR THE CREATIVE ARTS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LAWYERS FOR THE CREATIVE ARTS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286800.0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55500.0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173797.0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516097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12206.0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12206</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29503.0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110327.0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-80824</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8213.0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8213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455849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LAWYERS FOR THE CREATIVE ARTS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135405</v>
      </c>
      <c r="D7" s="99">
        <v>94784.0</v>
      </c>
      <c r="E7" s="99">
        <v>13540.0</v>
      </c>
      <c r="F7" s="99">
        <v>27081.0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237358</v>
      </c>
      <c r="D9" s="99">
        <v>166150.0</v>
      </c>
      <c r="E9" s="99">
        <v>49830.0</v>
      </c>
      <c r="F9" s="99">
        <v>21378.0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12346</v>
      </c>
      <c r="D11" s="99">
        <v>8642.0</v>
      </c>
      <c r="E11" s="99">
        <v>1605.0</v>
      </c>
      <c r="F11" s="99">
        <v>2099.0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28425</v>
      </c>
      <c r="D12" s="99">
        <v>19898.0</v>
      </c>
      <c r="E12" s="99">
        <v>3695.0</v>
      </c>
      <c r="F12" s="99">
        <v>4832.0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28233</v>
      </c>
      <c r="D20" s="99">
        <v>20360.0</v>
      </c>
      <c r="E20" s="99">
        <v>7873.0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10363</v>
      </c>
      <c r="D22" s="99">
        <v>1239.0</v>
      </c>
      <c r="E22" s="99">
        <v>9124.0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27052</v>
      </c>
      <c r="D23" s="99">
        <v>17399.0</v>
      </c>
      <c r="E23" s="99">
        <v>9653.0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7740</v>
      </c>
      <c r="D26" s="99">
        <v>7740.0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1073</v>
      </c>
      <c r="D28" s="99">
        <v>1073.0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1780</v>
      </c>
      <c r="D31" s="99">
        <v>1780.0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6448</v>
      </c>
      <c r="D32" s="99">
        <v>0.0</v>
      </c>
      <c r="E32" s="99">
        <v>6448.0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4874</v>
      </c>
      <c r="D34" s="99">
        <v>3607.0</v>
      </c>
      <c r="E34" s="99">
        <v>536.0</v>
      </c>
      <c r="F34" s="99">
        <v>731.0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4266</v>
      </c>
      <c r="D35" s="99">
        <v>4266.0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272</v>
      </c>
      <c r="D36" s="99">
        <v>136.0</v>
      </c>
      <c r="E36" s="99">
        <v>136.0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250</v>
      </c>
      <c r="D37" s="99">
        <v>0.0</v>
      </c>
      <c r="E37" s="99">
        <v>250.0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505885</v>
      </c>
      <c r="D40" s="103">
        <f t="shared" si="2"/>
        <v>347074</v>
      </c>
      <c r="E40" s="103">
        <f t="shared" si="2"/>
        <v>102690</v>
      </c>
      <c r="F40" s="103">
        <f t="shared" si="2"/>
        <v>56121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LAWYERS FOR THE CREATIVE ARTS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855522.0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230257.0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24500.0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1265.0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17106.0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13039.0</v>
      </c>
      <c r="E12" s="108">
        <f>D11-D12</f>
        <v>4067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1115611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13006.0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13006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1042605.0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60000.0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1102605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1115611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LAWYERS FOR THE CREATIVE ARTS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505885</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1780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504105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42008.75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1085779</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25.84649627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1042605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505885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42157.08333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24.73143106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505885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42157.08333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25.84649627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286800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455849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0.6291557073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372763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40771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413534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505885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0.8174466529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12346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372763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0.03312023994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347074</v>
      </c>
      <c r="E41" s="164">
        <f t="shared" ref="E41:E44" si="1">D41/$D$44</f>
        <v>0.6860729217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102690</v>
      </c>
      <c r="E42" s="164">
        <f t="shared" si="1"/>
        <v>0.2029907983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56121</v>
      </c>
      <c r="E43" s="164">
        <f t="shared" si="1"/>
        <v>0.11093628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505885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516097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56121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9.19614761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1111544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13006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85.46393972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1115611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LAWYERS FOR THE CREATIVE ARTS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321300.0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47200.0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612703.0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981203</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11254.0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11254</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17790.0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7900.0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73309.0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-65409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3840.0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3840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948678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LAWYERS FOR THE CREATIVE ARTS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145400</v>
      </c>
      <c r="D7" s="99">
        <v>101780.0</v>
      </c>
      <c r="E7" s="99">
        <v>14540.0</v>
      </c>
      <c r="F7" s="99">
        <v>29080.0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300699</v>
      </c>
      <c r="D9" s="99">
        <v>234233.0</v>
      </c>
      <c r="E9" s="99">
        <v>37627.0</v>
      </c>
      <c r="F9" s="99">
        <v>28839.0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11051</v>
      </c>
      <c r="D11" s="99">
        <v>8324.0</v>
      </c>
      <c r="E11" s="99">
        <v>1292.0</v>
      </c>
      <c r="F11" s="99">
        <v>1435.0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34073</v>
      </c>
      <c r="D12" s="99">
        <v>25665.0</v>
      </c>
      <c r="E12" s="99">
        <v>3984.0</v>
      </c>
      <c r="F12" s="99">
        <v>4424.0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73682</v>
      </c>
      <c r="D20" s="99">
        <v>65303.0</v>
      </c>
      <c r="E20" s="99">
        <v>8379.0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4850</v>
      </c>
      <c r="D21" s="99">
        <v>4850.0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2909</v>
      </c>
      <c r="D22" s="99">
        <v>0.0</v>
      </c>
      <c r="E22" s="99">
        <v>2909.0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35696</v>
      </c>
      <c r="D23" s="99">
        <v>0.0</v>
      </c>
      <c r="E23" s="99">
        <v>35696.0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436</v>
      </c>
      <c r="D25" s="99">
        <v>436.0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2827</v>
      </c>
      <c r="D26" s="99">
        <v>2827.0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2223</v>
      </c>
      <c r="D28" s="99">
        <v>0.0</v>
      </c>
      <c r="E28" s="99">
        <v>2223.0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1617</v>
      </c>
      <c r="D31" s="99">
        <v>0.0</v>
      </c>
      <c r="E31" s="99">
        <v>1617.0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6645</v>
      </c>
      <c r="D32" s="99">
        <v>0.0</v>
      </c>
      <c r="E32" s="99">
        <v>6645.0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135</v>
      </c>
      <c r="C34" s="98">
        <f t="shared" si="1"/>
        <v>6787</v>
      </c>
      <c r="D34" s="99">
        <v>6787.0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240</v>
      </c>
      <c r="C35" s="98">
        <f t="shared" si="1"/>
        <v>2511</v>
      </c>
      <c r="D35" s="99">
        <v>0.0</v>
      </c>
      <c r="E35" s="99">
        <v>2511.0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2087</v>
      </c>
      <c r="D36" s="99">
        <v>1545.0</v>
      </c>
      <c r="E36" s="99">
        <v>230.0</v>
      </c>
      <c r="F36" s="99">
        <v>312.0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196</v>
      </c>
      <c r="D37" s="99">
        <v>98.0</v>
      </c>
      <c r="E37" s="99">
        <v>98.0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633689</v>
      </c>
      <c r="D40" s="103">
        <f t="shared" si="2"/>
        <v>451848</v>
      </c>
      <c r="E40" s="103">
        <f t="shared" si="2"/>
        <v>117751</v>
      </c>
      <c r="F40" s="103">
        <f t="shared" si="2"/>
        <v>64090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LAWYERS FOR THE CREATIVE ARTS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489739.0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830812.0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77200.0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39225.0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1164.0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17106.0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14656.0</v>
      </c>
      <c r="E12" s="108">
        <f>D11-D12</f>
        <v>2450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1440590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22996.0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22996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1286127.0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131467.0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1417594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1440590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