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<sst xmlns="http://schemas.openxmlformats.org/spreadsheetml/2006/main" count="869" uniqueCount="250">
  <si>
    <t>LEARNING POLICY INSTITUTE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</si>
  <si>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</si>
  <si>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</si>
  <si>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</si>
  <si>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</si>
  <si>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</si>
  <si>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</si>
  <si>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</si>
  <si>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</si>
  <si>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</si>
  <si>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</si>
  <si>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</si>
  <si>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</si>
  <si>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</si>
  <si>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</si>
  <si>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</si>
  <si>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</si>
  <si>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</si>
  <si>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</si>
  <si>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</si>
  <si>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</si>
  <si>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</si>
  <si>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</si>
  <si>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</si>
  <si>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</si>
  <si>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</si>
  <si>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</si>
  <si>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</si>
  <si>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</si>
  <si>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</si>
  <si>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</si>
  <si>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</si>
  <si>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</si>
  <si>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</si>
  <si>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</si>
  <si>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</si>
  <si>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</si>
  <si>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</si>
  <si>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</si>
  <si>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</si>
  <si>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</si>
  <si>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</si>
  <si>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</si>
  <si>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</si>
  <si>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</si>
  <si>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</si>
  <si>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</si>
  <si>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</si>
  <si>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</si>
  <si>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</si>
  <si>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</si>
  <si>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</si>
  <si>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</si>
  <si>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</si>
  <si>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</si>
  <si>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</si>
  <si>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</si>
  <si>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</si>
  <si>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</si>
  <si>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</si>
  <si>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</si>
  <si>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</si>
  <si>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</si>
  <si>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</si>
  <si>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Fees and related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</si>
  <si>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</si>
  <si>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</si>
  <si>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</si>
  <si>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</si>
  <si>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</si>
  <si>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</si>
  <si>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</si>
  <si>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</si>
  <si>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</si>
  <si>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</si>
  <si>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</si>
  <si>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</si>
  <si>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</si>
  <si>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</si>
  <si>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</si>
  <si>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</si>
  <si>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</si>
  <si>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</si>
  <si>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</si>
  <si>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</si>
  <si>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</si>
  <si>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</si>
  <si>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</si>
  <si>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</si>
  <si>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</si>
  <si>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</si>
  <si>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</si>
  <si>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</si>
  <si>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</si>
  <si>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</si>
  <si>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</si>
  <si>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</si>
  <si>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</si>
  <si>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</si>
  <si>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</si>
  <si>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</si>
  <si>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</si>
  <si>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</si>
  <si>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</si>
  <si>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</si>
  <si>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</si>
  <si>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</si>
  <si>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</si>
  <si>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</si>
  <si>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</si>
  <si>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</si>
  <si>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</si>
  <si>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</si>
  <si>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</si>
  <si>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</si>
  <si>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</si>
  <si>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</si>
  <si>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</si>
  <si>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</si>
  <si>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</si>
  <si>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</si>
  <si>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</si>
  <si>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</si>
  <si>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</si>
  <si>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</si>
  <si>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</si>
  <si>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</si>
  <si>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</si>
  <si>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</si>
  <si>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</si>
  <si>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</si>
  <si>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</si>
  <si>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</si>
  <si>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</si>
  <si>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Contractors</t>
  </si>
  <si>
    <t>Program expenses</t>
  </si>
  <si>
    <t>Miscellaneous</t>
  </si>
  <si>
    <t>Bank charges and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</si>
  <si>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</si>
  <si>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</si>
  <si>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</si>
  <si>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</si>
  <si>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</si>
  <si>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</si>
  <si>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</si>
  <si>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</si>
  <si>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</si>
  <si>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</si>
  <si>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</si>
  <si>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</si>
  <si>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</si>
  <si>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</si>
  <si>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</si>
  <si>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</si>
  <si>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</si>
  <si>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</si>
  <si>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</si>
  <si>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</si>
  <si>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</si>
  <si>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</si>
  <si>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</si>
  <si>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</si>
  <si>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</si>
  <si>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</si>
  <si>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</si>
  <si>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</si>
  <si>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</si>
  <si>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</si>
  <si>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</si>
  <si>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</si>
  <si>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</si>
  <si>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</si>
  <si>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</si>
  <si>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</si>
  <si>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</si>
  <si>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</si>
  <si>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</si>
  <si>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</si>
  <si>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</si>
  <si>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</si>
  <si>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</si>
  <si>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</si>
  <si>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</si>
  <si>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</si>
  <si>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</si>
  <si>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</si>
  <si>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</si>
  <si>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</si>
  <si>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</si>
  <si>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</si>
  <si>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</si>
  <si>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</si>
  <si>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</si>
  <si>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</si>
  <si>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</si>
  <si>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</si>
  <si>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</si>
  <si>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</si>
  <si>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</si>
  <si>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</si>
  <si>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</si>
  <si>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</si>
  <si>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</si>
  <si>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</si>
  <si>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</si>
  <si>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</si>
  <si>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</si>
  <si>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</si>
  <si>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</si>
  <si>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</si>
  <si>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</si>
  <si>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</si>
  <si>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</si>
  <si>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</si>
  <si>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</si>
  <si>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</si>
  <si>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</si>
  <si>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</si>
  <si>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</si>
  <si>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</si>
  <si>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</si>
  <si>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</si>
  <si>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</si>
  <si>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</si>
  <si>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</si>
  <si>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</si>
  <si>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</si>
  <si>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</si>
  <si>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</si>
  <si>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</si>
  <si>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</si>
  <si>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</si>
  <si>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</si>
  <si>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</si>
  <si>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</si>
  <si>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</si>
  <si>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</si>
  <si>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</si>
  <si>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</si>
  <si>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Miscellaneous</t>
  </si>
  <si>
    <t>Bad debt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</si>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</sst>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LEARNING POLICY INSTITUTE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1235610</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2899</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1232711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102725.9167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1692756</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16.47837328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1254350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1235610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102967.5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12.18199917</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153569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1235610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102967.5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1.491431762</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17.96980504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604552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972609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0.6215776329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733833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106388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840221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1235610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0.6800050178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48539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733833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0.06614447701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241</v>
      </c>
      <c r="D41" s="75">
        <f>'Expenses 2023'!D40</f>
        <v>930762</v>
      </c>
      <c r="E41" s="164">
        <f t="shared" ref="E41:E44" si="1">D41/$D$44</f>
        <v>0.7532813752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214026</v>
      </c>
      <c r="E42" s="164">
        <f t="shared" si="1"/>
        <v>0.1732148493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90822</v>
      </c>
      <c r="E43" s="164">
        <f t="shared" si="1"/>
        <v>0.07350377546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1235610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758895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90822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8.355849904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2225214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31993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69.55315225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2384561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LEARNING POLICY INSTITUTE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46479.0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414224.0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460703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56905.0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56905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5816.0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523424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LEARNING POLICY INSTITUTE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206509</v>
      </c>
      <c r="D7" s="99">
        <v>173360.0</v>
      </c>
      <c r="E7" s="99">
        <v>15647.0</v>
      </c>
      <c r="F7" s="99">
        <v>17502.0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515577</v>
      </c>
      <c r="D9" s="99">
        <v>432816.0</v>
      </c>
      <c r="E9" s="99">
        <v>39064.0</v>
      </c>
      <c r="F9" s="99">
        <v>43697.0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83785</v>
      </c>
      <c r="D11" s="99">
        <v>70336.0</v>
      </c>
      <c r="E11" s="99">
        <v>6348.0</v>
      </c>
      <c r="F11" s="99">
        <v>7101.0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57172</v>
      </c>
      <c r="D12" s="99">
        <v>47995.0</v>
      </c>
      <c r="E12" s="99">
        <v>4332.0</v>
      </c>
      <c r="F12" s="99">
        <v>4845.0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21515</v>
      </c>
      <c r="D15" s="99">
        <v>21515.0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32882</v>
      </c>
      <c r="D16" s="99">
        <v>0.0</v>
      </c>
      <c r="E16" s="99">
        <v>32882.0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30523</v>
      </c>
      <c r="D20" s="99">
        <v>0.0</v>
      </c>
      <c r="E20" s="99">
        <v>5803.0</v>
      </c>
      <c r="F20" s="99">
        <v>24720.0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24308</v>
      </c>
      <c r="D21" s="99">
        <v>4507.0</v>
      </c>
      <c r="E21" s="99">
        <v>19801.0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11895</v>
      </c>
      <c r="D22" s="99">
        <v>807.0</v>
      </c>
      <c r="E22" s="99">
        <v>10405.0</v>
      </c>
      <c r="F22" s="99">
        <v>683.0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1422</v>
      </c>
      <c r="D23" s="99">
        <v>0.0</v>
      </c>
      <c r="E23" s="99">
        <v>1422.0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7664</v>
      </c>
      <c r="D25" s="99">
        <v>6430.0</v>
      </c>
      <c r="E25" s="99">
        <v>597.0</v>
      </c>
      <c r="F25" s="99">
        <v>637.0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47704</v>
      </c>
      <c r="D26" s="99">
        <v>43084.0</v>
      </c>
      <c r="E26" s="99">
        <v>4546.0</v>
      </c>
      <c r="F26" s="99">
        <v>74.0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2471</v>
      </c>
      <c r="D31" s="99">
        <v>0.0</v>
      </c>
      <c r="E31" s="99">
        <v>2471.0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3293</v>
      </c>
      <c r="D32" s="99">
        <v>0.0</v>
      </c>
      <c r="E32" s="99">
        <v>3293.0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125461</v>
      </c>
      <c r="D34" s="99">
        <v>125461.0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52646</v>
      </c>
      <c r="D35" s="99">
        <v>12101.0</v>
      </c>
      <c r="E35" s="99">
        <v>40545.0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17502</v>
      </c>
      <c r="D36" s="99">
        <v>12152.0</v>
      </c>
      <c r="E36" s="99">
        <v>5350.0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1859</v>
      </c>
      <c r="D37" s="99">
        <v>336.0</v>
      </c>
      <c r="E37" s="99">
        <v>583.0</v>
      </c>
      <c r="F37" s="99">
        <v>940.0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906</v>
      </c>
      <c r="D38" s="99">
        <v>879.0</v>
      </c>
      <c r="E38" s="99">
        <v>27.0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1245094</v>
      </c>
      <c r="D40" s="103">
        <f t="shared" si="2"/>
        <v>951779</v>
      </c>
      <c r="E40" s="103">
        <f t="shared" si="2"/>
        <v>193116</v>
      </c>
      <c r="F40" s="103">
        <f t="shared" si="2"/>
        <v>100199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LEARNING POLICY INSTITUTE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1088893.0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413315.0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2571.0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56451.0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53144.0</v>
      </c>
      <c r="E12" s="108">
        <f>D11-D12</f>
        <v>3307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156442.0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1664528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32985.0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32985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985489.0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646054.0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1631543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1664528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LEARNING POLICY INSTITUTE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1245094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2471</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1242623</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103551.9167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1088893</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10.51543067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985489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1245094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103757.8333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9.497972041</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156442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1245094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103757.8333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1.50776086</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12.02319153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414224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523424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0.7913737238</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722086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140957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863043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1245094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0.6931548943</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83785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722086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0.1160318854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2024'!D40</f>
        <v>951779</v>
      </c>
      <c r="E41" s="164">
        <f t="shared" ref="E41:E44" si="1">D41/$D$44</f>
        <v>0.764423409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193116</v>
      </c>
      <c r="E42" s="164">
        <f t="shared" si="1"/>
        <v>0.1551015425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100199</v>
      </c>
      <c r="E43" s="164">
        <f t="shared" si="1"/>
        <v>0.08047504847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1245094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460703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100199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4.597880218</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1504779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32985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45.62010005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1664528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LEARNING POLICY INSTITUTE</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181</v>
      </c>
      <c r="D5" s="176">
        <f>'Ratios 2022'!D8</f>
        <v>24.19364724</v>
      </c>
      <c r="E5" s="176">
        <f>'Ratios 2023'!D8</f>
        <v>16.47837328</v>
      </c>
      <c r="F5" s="176">
        <f>'Ratios 2024'!D8</f>
        <v>10.51543067</v>
      </c>
      <c r="G5" s="176">
        <f>average(D5:F5)</f>
        <v>17.06248373</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189</v>
      </c>
      <c r="D10" s="148">
        <f>'Ratios 2022'!D14</f>
        <v>14.33433405</v>
      </c>
      <c r="E10" s="148">
        <f>'Ratios 2023'!D14</f>
        <v>12.18199917</v>
      </c>
      <c r="F10" s="148">
        <f>'Ratios 2024'!D14</f>
        <v>9.497972041</v>
      </c>
      <c r="G10" s="176">
        <f>average(D10:F10)</f>
        <v>12.00476842</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1.749851896</v>
      </c>
      <c r="E15" s="179">
        <f>'Ratios 2023'!D20</f>
        <v>1.491431762</v>
      </c>
      <c r="F15" s="179">
        <f>'Ratios 2024'!D20</f>
        <v>1.50776086</v>
      </c>
      <c r="G15" s="176">
        <f>average(D15:F15)</f>
        <v>1.583014839</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0.7391341611</v>
      </c>
      <c r="E20" s="162">
        <f>'Ratios 2023'!D26</f>
        <v>0.6215776329</v>
      </c>
      <c r="F20" s="162">
        <f>'Ratios 2024'!D26</f>
        <v>0.7913737238</v>
      </c>
      <c r="G20" s="180">
        <f>average(D20:F20)</f>
        <v>0.7173618393</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0.663859133</v>
      </c>
      <c r="E25" s="162">
        <f>'Ratios 2023'!D33</f>
        <v>0.6800050178</v>
      </c>
      <c r="F25" s="162">
        <f>'Ratios 2024'!D33</f>
        <v>0.6931548943</v>
      </c>
      <c r="G25" s="180">
        <f>average(D25:F25)</f>
        <v>0.6790063484</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0.08372920124</v>
      </c>
      <c r="E30" s="162">
        <f>'Ratios 2023'!D38</f>
        <v>0.06614447701</v>
      </c>
      <c r="F30" s="162">
        <f>'Ratios 2024'!D38</f>
        <v>0.1160318854</v>
      </c>
      <c r="G30" s="180">
        <f>average(D30:F30)</f>
        <v>0.08863518788</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0.7612108169</v>
      </c>
      <c r="E35" s="162">
        <f>'Ratios 2023'!E41</f>
        <v>0.7532813752</v>
      </c>
      <c r="F35" s="162">
        <f>'Ratios 2024'!E41</f>
        <v>0.764423409</v>
      </c>
      <c r="G35" s="180">
        <f t="shared" ref="G35:G37" si="1">average(D35:F35)</f>
        <v>0.7596385337</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0.1647964085</v>
      </c>
      <c r="E36" s="162">
        <f>'Ratios 2023'!E42</f>
        <v>0.1732148493</v>
      </c>
      <c r="F36" s="162">
        <f>'Ratios 2024'!E42</f>
        <v>0.1551015425</v>
      </c>
      <c r="G36" s="180">
        <f t="shared" si="1"/>
        <v>0.1643709335</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0.07399277463</v>
      </c>
      <c r="E37" s="162">
        <f>'Ratios 2023'!E43</f>
        <v>0.07350377546</v>
      </c>
      <c r="F37" s="162">
        <f>'Ratios 2024'!E43</f>
        <v>0.08047504847</v>
      </c>
      <c r="G37" s="180">
        <f t="shared" si="1"/>
        <v>0.07599053285</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20.65548006</v>
      </c>
      <c r="E42" s="165">
        <f>'Ratios 2023'!D49</f>
        <v>8.355849904</v>
      </c>
      <c r="F42" s="165">
        <f>'Ratios 2024'!D49</f>
        <v>4.597880218</v>
      </c>
      <c r="G42" s="182">
        <f>average(D42:F42)</f>
        <v>11.20307006</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132.7477584</v>
      </c>
      <c r="E47" s="148">
        <f>'Ratios 2023'!D54</f>
        <v>69.55315225</v>
      </c>
      <c r="F47" s="148">
        <f>'Ratios 2024'!D54</f>
        <v>45.62010005</v>
      </c>
      <c r="G47" s="176">
        <f>average(D47:F47)</f>
        <v>82.6403369</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LEARNING POLICY INSTITUTE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LEARNING POLICY INSTITUTE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317100.0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1285001.0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1602101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128667.0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128667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3904.0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3850.0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3850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1738522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LEARNING POLICY INSTITUTE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175000</v>
      </c>
      <c r="D7" s="99">
        <v>141830.0</v>
      </c>
      <c r="E7" s="99">
        <v>19380.0</v>
      </c>
      <c r="F7" s="99">
        <v>13790.0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422211</v>
      </c>
      <c r="D9" s="99">
        <v>342182.0</v>
      </c>
      <c r="E9" s="99">
        <v>46756.0</v>
      </c>
      <c r="F9" s="99">
        <v>33273.0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50004</v>
      </c>
      <c r="D11" s="99">
        <v>40526.0</v>
      </c>
      <c r="E11" s="99">
        <v>5538.0</v>
      </c>
      <c r="F11" s="99">
        <v>3940.0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48676</v>
      </c>
      <c r="D12" s="99">
        <v>39450.0</v>
      </c>
      <c r="E12" s="99">
        <v>5391.0</v>
      </c>
      <c r="F12" s="99">
        <v>3835.0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4300</v>
      </c>
      <c r="D15" s="99">
        <v>0.0</v>
      </c>
      <c r="E15" s="99">
        <v>4300.0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26371</v>
      </c>
      <c r="D16" s="99">
        <v>0.0</v>
      </c>
      <c r="E16" s="99">
        <v>26371.0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63245</v>
      </c>
      <c r="D20" s="99">
        <v>10862.0</v>
      </c>
      <c r="E20" s="99">
        <v>33854.0</v>
      </c>
      <c r="F20" s="99">
        <v>18529.0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23464</v>
      </c>
      <c r="D21" s="99">
        <v>20263.0</v>
      </c>
      <c r="E21" s="99">
        <v>3181.0</v>
      </c>
      <c r="F21" s="99">
        <v>20.0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14486</v>
      </c>
      <c r="D22" s="99">
        <v>97.0</v>
      </c>
      <c r="E22" s="99">
        <v>13413.0</v>
      </c>
      <c r="F22" s="99">
        <v>976.0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1693</v>
      </c>
      <c r="D23" s="99">
        <v>0.0</v>
      </c>
      <c r="E23" s="99">
        <v>1693.0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31136</v>
      </c>
      <c r="D25" s="99">
        <v>29167.0</v>
      </c>
      <c r="E25" s="99">
        <v>1270.0</v>
      </c>
      <c r="F25" s="99">
        <v>699.0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40221</v>
      </c>
      <c r="D26" s="99">
        <v>39389.0</v>
      </c>
      <c r="E26" s="99">
        <v>770.0</v>
      </c>
      <c r="F26" s="99">
        <v>62.0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2659</v>
      </c>
      <c r="D31" s="99">
        <v>0.0</v>
      </c>
      <c r="E31" s="99">
        <v>2659.0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5935</v>
      </c>
      <c r="D32" s="99">
        <v>5097.0</v>
      </c>
      <c r="E32" s="99">
        <v>540.0</v>
      </c>
      <c r="F32" s="99">
        <v>298.0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109174</v>
      </c>
      <c r="D34" s="99">
        <v>109024.0</v>
      </c>
      <c r="E34" s="99">
        <v>150.0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17479</v>
      </c>
      <c r="D35" s="99">
        <v>15875.0</v>
      </c>
      <c r="E35" s="99">
        <v>604.0</v>
      </c>
      <c r="F35" s="99">
        <v>1000.0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9048</v>
      </c>
      <c r="D36" s="99">
        <v>3506.0</v>
      </c>
      <c r="E36" s="99">
        <v>5496.0</v>
      </c>
      <c r="F36" s="99">
        <v>46.0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2804</v>
      </c>
      <c r="D37" s="99">
        <v>669.0</v>
      </c>
      <c r="E37" s="99">
        <v>1040.0</v>
      </c>
      <c r="F37" s="99">
        <v>1095.0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345</v>
      </c>
      <c r="D38" s="99">
        <v>3.0</v>
      </c>
      <c r="E38" s="99">
        <v>342.0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1048251</v>
      </c>
      <c r="D40" s="103">
        <f t="shared" si="2"/>
        <v>797940</v>
      </c>
      <c r="E40" s="103">
        <f t="shared" si="2"/>
        <v>172748</v>
      </c>
      <c r="F40" s="103">
        <f t="shared" si="2"/>
        <v>77563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LEARNING POLICY INSTITUTE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2108057.0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357300.0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7070.0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56451.0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47774.0</v>
      </c>
      <c r="E12" s="108">
        <f>D11-D12</f>
        <v>8677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152857.0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2633961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18625.0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18625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1252165.0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1363171.0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2615336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2633961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LEARNING POLICY INSTITUTE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1048251</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2659</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1045592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87132.66667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2108057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24.19364724</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1252165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1048251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87354.25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14.33433405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152857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1048251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87354.25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1.749851896</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25.94349913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1285001</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1738522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0.7391341611</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597211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98680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695891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1048251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0.663859133</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50004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597211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0.08372920124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797940</v>
      </c>
      <c r="E41" s="164">
        <f t="shared" ref="E41:E44" si="1">D41/$D$44</f>
        <v>0.7612108169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172748</v>
      </c>
      <c r="E42" s="164">
        <f t="shared" si="1"/>
        <v>0.1647964085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77563</v>
      </c>
      <c r="E43" s="164">
        <f t="shared" si="1"/>
        <v>0.07399277463</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1048251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1602101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77563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20.65548006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2472427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18625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132.7477584</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2633961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LEARNING POLICY INSTITUTE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154343.0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604552.0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758895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208947.0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208947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4767.0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972609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LEARNING POLICY INSTITUTE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183829</v>
      </c>
      <c r="D7" s="99">
        <v>150515.0</v>
      </c>
      <c r="E7" s="99">
        <v>15472.0</v>
      </c>
      <c r="F7" s="99">
        <v>17842.0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550004</v>
      </c>
      <c r="D9" s="99">
        <v>450331.0</v>
      </c>
      <c r="E9" s="99">
        <v>46290.0</v>
      </c>
      <c r="F9" s="99">
        <v>53383.0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48539</v>
      </c>
      <c r="D11" s="99">
        <v>39743.0</v>
      </c>
      <c r="E11" s="99">
        <v>4085.0</v>
      </c>
      <c r="F11" s="99">
        <v>4711.0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57849</v>
      </c>
      <c r="D12" s="99">
        <v>47366.0</v>
      </c>
      <c r="E12" s="99">
        <v>4869.0</v>
      </c>
      <c r="F12" s="99">
        <v>5614.0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6500</v>
      </c>
      <c r="D15" s="99">
        <v>0.0</v>
      </c>
      <c r="E15" s="99">
        <v>6500.0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26527</v>
      </c>
      <c r="D16" s="99">
        <v>0.0</v>
      </c>
      <c r="E16" s="99">
        <v>26527.0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56386</v>
      </c>
      <c r="D20" s="99">
        <v>10200.0</v>
      </c>
      <c r="E20" s="99">
        <v>44186.0</v>
      </c>
      <c r="F20" s="99">
        <v>2000.0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14863</v>
      </c>
      <c r="D21" s="99">
        <v>665.0</v>
      </c>
      <c r="E21" s="99">
        <v>14198.0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10503</v>
      </c>
      <c r="D22" s="99">
        <v>0.0</v>
      </c>
      <c r="E22" s="99">
        <v>9727.0</v>
      </c>
      <c r="F22" s="99">
        <v>776.0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1186</v>
      </c>
      <c r="D23" s="99">
        <v>0.0</v>
      </c>
      <c r="E23" s="99">
        <v>1186.0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44901</v>
      </c>
      <c r="D25" s="99">
        <v>37029.0</v>
      </c>
      <c r="E25" s="99">
        <v>3544.0</v>
      </c>
      <c r="F25" s="99">
        <v>4328.0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103366</v>
      </c>
      <c r="D26" s="99">
        <v>97260.0</v>
      </c>
      <c r="E26" s="99">
        <v>6097.0</v>
      </c>
      <c r="F26" s="99">
        <v>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2899</v>
      </c>
      <c r="D31" s="99">
        <v>0.0</v>
      </c>
      <c r="E31" s="99">
        <v>2899.0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5511</v>
      </c>
      <c r="D32" s="99">
        <v>2500.0</v>
      </c>
      <c r="E32" s="99">
        <v>3011.0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82910</v>
      </c>
      <c r="D34" s="99">
        <v>68580.0</v>
      </c>
      <c r="E34" s="99">
        <v>14110.0</v>
      </c>
      <c r="F34" s="99">
        <v>220.0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19997</v>
      </c>
      <c r="D35" s="99">
        <v>19136.0</v>
      </c>
      <c r="E35" s="99">
        <v>861.0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12181</v>
      </c>
      <c r="D36" s="99">
        <v>7161.0</v>
      </c>
      <c r="E36" s="99">
        <v>4816.0</v>
      </c>
      <c r="F36" s="99">
        <v>204.0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5000</v>
      </c>
      <c r="D37" s="99">
        <v>0.0</v>
      </c>
      <c r="E37" s="99">
        <v>5000.0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2659</v>
      </c>
      <c r="D38" s="99">
        <v>276.0</v>
      </c>
      <c r="E38" s="99">
        <v>648.0</v>
      </c>
      <c r="F38" s="99">
        <v>1735.0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1235610</v>
      </c>
      <c r="D40" s="103">
        <f t="shared" si="2"/>
        <v>930762</v>
      </c>
      <c r="E40" s="103">
        <f t="shared" si="2"/>
        <v>214026</v>
      </c>
      <c r="F40" s="103">
        <f t="shared" si="2"/>
        <v>90822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LEARNING POLICY INSTITUTE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1692756.0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476572.0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49157.0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6729.0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56451.0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50673.0</v>
      </c>
      <c r="E12" s="108">
        <f>D11-D12</f>
        <v>5778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153569.0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2384561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31993.0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31993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1254350.0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1098218.0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2352568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2384561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