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<sst xmlns="http://schemas.openxmlformats.org/spreadsheetml/2006/main" count="869" uniqueCount="249">
  <si>
    <t>BUILDON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</si>
  <si>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</si>
  <si>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</si>
  <si>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</si>
  <si>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</si>
  <si>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</si>
  <si>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</si>
  <si>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</si>
  <si>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</si>
  <si>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</si>
  <si>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</si>
  <si>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</si>
  <si>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</si>
  <si>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</si>
  <si>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</si>
  <si>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</si>
  <si>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</si>
  <si>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</si>
  <si>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</si>
  <si>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</si>
  <si>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</si>
  <si>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</si>
  <si>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</si>
  <si>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</si>
  <si>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</si>
  <si>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</si>
  <si>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</si>
  <si>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</si>
  <si>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</si>
  <si>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</si>
  <si>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</si>
  <si>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</si>
  <si>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</si>
  <si>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</si>
  <si>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</si>
  <si>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</si>
  <si>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</si>
  <si>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</si>
  <si>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</si>
  <si>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</si>
  <si>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</si>
  <si>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</si>
  <si>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</si>
  <si>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</si>
  <si>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</si>
  <si>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</si>
  <si>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</si>
  <si>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</si>
  <si>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</si>
  <si>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</si>
  <si>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</si>
  <si>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</si>
  <si>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</si>
  <si>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</si>
  <si>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</si>
  <si>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</si>
  <si>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</si>
  <si>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</si>
  <si>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</si>
  <si>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</si>
  <si>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</si>
  <si>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</si>
  <si>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</si>
  <si>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</si>
  <si>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</si>
  <si>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</si>
  <si>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</si>
  <si>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</si>
  <si>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</si>
  <si>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</si>
  <si>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</si>
  <si>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</si>
  <si>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</si>
  <si>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</si>
  <si>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</si>
  <si>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</si>
  <si>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</si>
  <si>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</si>
  <si>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</si>
  <si>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</si>
  <si>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</si>
  <si>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</si>
  <si>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</si>
  <si>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</si>
  <si>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</si>
  <si>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</si>
  <si>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</si>
  <si>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</si>
  <si>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</si>
  <si>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</si>
  <si>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</si>
  <si>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</si>
  <si>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</si>
  <si>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</si>
  <si>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</si>
  <si>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</si>
  <si>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LOSS ON FOREIGN EXCHANGE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</si>
  <si>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</si>
  <si>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</si>
  <si>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</si>
  <si>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</si>
  <si>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</si>
  <si>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</si>
  <si>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</si>
  <si>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</si>
  <si>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</si>
  <si>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</si>
  <si>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</si>
  <si>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</si>
  <si>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</si>
  <si>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</si>
  <si>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</si>
  <si>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</si>
  <si>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</si>
  <si>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</si>
  <si>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</si>
  <si>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</si>
  <si>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</si>
  <si>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</si>
  <si>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</si>
  <si>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</si>
  <si>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</si>
  <si>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</si>
  <si>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</si>
  <si>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</si>
  <si>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</si>
  <si>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</si>
  <si>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</si>
  <si>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</si>
  <si>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</si>
  <si>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</si>
  <si>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</si>
  <si>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</si>
  <si>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</si>
  <si>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CONSTRUCTION</t>
  </si>
  <si>
    <t>REPAIRS AND MAINTENANCE</t>
  </si>
  <si>
    <t>BAD DEBT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</si>
  <si>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</si>
  <si>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</si>
  <si>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</si>
  <si>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</si>
  <si>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</si>
  <si>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</si>
  <si>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</si>
  <si>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</si>
  <si>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</si>
  <si>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</si>
  <si>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</si>
  <si>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</si>
  <si>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</si>
  <si>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</si>
  <si>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</si>
  <si>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</si>
  <si>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</si>
  <si>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</si>
  <si>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</si>
  <si>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</si>
  <si>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</si>
  <si>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</si>
  <si>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</si>
  <si>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</si>
  <si>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</si>
  <si>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</si>
  <si>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</si>
  <si>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</si>
  <si>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</si>
  <si>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</si>
  <si>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</si>
  <si>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</si>
  <si>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</si>
  <si>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</si>
  <si>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</si>
  <si>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</si>
  <si>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</si>
  <si>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</si>
  <si>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</si>
  <si>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</si>
  <si>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</si>
  <si>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</si>
  <si>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</si>
  <si>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</si>
  <si>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</si>
  <si>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</si>
  <si>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</si>
  <si>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</si>
  <si>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</si>
  <si>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</si>
  <si>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</si>
  <si>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</si>
  <si>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</si>
  <si>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</si>
  <si>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</si>
  <si>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</si>
  <si>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</si>
  <si>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</si>
  <si>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</si>
  <si>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</si>
  <si>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</si>
  <si>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</si>
  <si>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</si>
  <si>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</si>
  <si>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</si>
  <si>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</si>
  <si>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</si>
  <si>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</si>
  <si>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</si>
  <si>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</si>
  <si>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</si>
  <si>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</si>
  <si>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</si>
  <si>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</si>
  <si>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</si>
  <si>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</si>
  <si>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</si>
  <si>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</si>
  <si>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</si>
  <si>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</si>
  <si>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</si>
  <si>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</si>
  <si>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</si>
  <si>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</si>
  <si>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</si>
  <si>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</si>
  <si>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</si>
  <si>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</si>
  <si>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</si>
  <si>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</si>
  <si>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</si>
  <si>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</si>
  <si>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</si>
  <si>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</si>
  <si>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</si>
  <si>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</si>
  <si>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</si>
  <si>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</si>
  <si>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</si>
  <si>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</si>
  <si>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</si>
  <si>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</si>
  <si>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</si>
  <si>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</si>
  <si>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STAFF APPRECIATION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</si>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</sst>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BUILDON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21731419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130737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21600682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1800056.833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2815554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1.56414728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7514997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21731419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1810951.583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4.149750368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10165194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21731419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1810951.583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5.613178228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7.177325508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19546140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22217525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0.8797622597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9118191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2248036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11366227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21731419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0.523031975</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1715503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9118191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0.1881407178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239</v>
      </c>
      <c r="D41" s="75">
        <f>'Expenses 2023'!D40</f>
        <v>18691274</v>
      </c>
      <c r="E41" s="164">
        <f t="shared" ref="E41:E44" si="1">D41/$D$44</f>
        <v>0.8601037051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1128699</v>
      </c>
      <c r="E42" s="164">
        <f t="shared" si="1"/>
        <v>0.05193857796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1911446</v>
      </c>
      <c r="E43" s="164">
        <f t="shared" si="1"/>
        <v>0.08795771689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21731419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21495440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1911446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11.24564335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8544031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603760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14.15136975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19636112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BUILDON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726147.0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2616991.0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1.8714988E7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1.8714988E7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22058126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230932.0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6600000.0</v>
      </c>
      <c r="E26" s="50">
        <v>5235.0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4859834.0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1740166</v>
      </c>
      <c r="E28" s="75">
        <f t="shared" si="2"/>
        <v>5235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1745401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1284402.0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752685.0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531717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2348.0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2348</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-10394.0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-10394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24558130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BUILDON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23596</v>
      </c>
      <c r="D5" s="99">
        <v>23596.0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1966704</v>
      </c>
      <c r="D7" s="99">
        <v>1344448.0</v>
      </c>
      <c r="E7" s="99">
        <v>140652.0</v>
      </c>
      <c r="F7" s="99">
        <v>481604.0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8023014</v>
      </c>
      <c r="D9" s="99">
        <v>6843238.0</v>
      </c>
      <c r="E9" s="99">
        <v>271656.0</v>
      </c>
      <c r="F9" s="99">
        <v>908120.0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59245</v>
      </c>
      <c r="D10" s="99">
        <v>48347.0</v>
      </c>
      <c r="E10" s="99">
        <v>2493.0</v>
      </c>
      <c r="F10" s="99">
        <v>8405.0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1640703</v>
      </c>
      <c r="D11" s="99">
        <v>1490765.0</v>
      </c>
      <c r="E11" s="99">
        <v>72522.0</v>
      </c>
      <c r="F11" s="99">
        <v>77416.0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577508</v>
      </c>
      <c r="D12" s="99">
        <v>474597.0</v>
      </c>
      <c r="E12" s="99">
        <v>23334.0</v>
      </c>
      <c r="F12" s="99">
        <v>79577.0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66869</v>
      </c>
      <c r="D16" s="99">
        <v>0.0</v>
      </c>
      <c r="E16" s="99">
        <v>66869.0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788276</v>
      </c>
      <c r="D20" s="99">
        <v>706958.0</v>
      </c>
      <c r="E20" s="99">
        <v>52983.0</v>
      </c>
      <c r="F20" s="99">
        <v>28335.0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15775</v>
      </c>
      <c r="D21" s="99">
        <v>15775.0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701235</v>
      </c>
      <c r="D22" s="99">
        <v>563102.0</v>
      </c>
      <c r="E22" s="99">
        <v>46445.0</v>
      </c>
      <c r="F22" s="99">
        <v>91688.0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259105</v>
      </c>
      <c r="D23" s="99">
        <v>505.0</v>
      </c>
      <c r="E23" s="99">
        <v>187126.0</v>
      </c>
      <c r="F23" s="99">
        <v>71474.0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299161</v>
      </c>
      <c r="D25" s="99">
        <v>132936.0</v>
      </c>
      <c r="E25" s="99">
        <v>165906.0</v>
      </c>
      <c r="F25" s="99">
        <v>319.0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1172447</v>
      </c>
      <c r="D26" s="99">
        <v>1062988.0</v>
      </c>
      <c r="E26" s="99">
        <v>38537.0</v>
      </c>
      <c r="F26" s="99">
        <v>70922.0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536963</v>
      </c>
      <c r="D28" s="99">
        <v>512939.0</v>
      </c>
      <c r="E28" s="99">
        <v>6360.0</v>
      </c>
      <c r="F28" s="99">
        <v>17664.0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139138</v>
      </c>
      <c r="D31" s="99">
        <v>135855.0</v>
      </c>
      <c r="E31" s="99">
        <v>2237.0</v>
      </c>
      <c r="F31" s="99">
        <v>1046.0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183261</v>
      </c>
      <c r="D32" s="99">
        <v>147578.0</v>
      </c>
      <c r="E32" s="99">
        <v>6943.0</v>
      </c>
      <c r="F32" s="99">
        <v>28740.0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5375534</v>
      </c>
      <c r="D34" s="99">
        <v>5375534.0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108572</v>
      </c>
      <c r="D35" s="99">
        <v>108457.0</v>
      </c>
      <c r="E35" s="99">
        <v>0.0</v>
      </c>
      <c r="F35" s="99">
        <v>115.0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61464</v>
      </c>
      <c r="D36" s="99">
        <v>21827.0</v>
      </c>
      <c r="E36" s="99">
        <v>19013.0</v>
      </c>
      <c r="F36" s="99">
        <v>20624.0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49051</v>
      </c>
      <c r="D37" s="99">
        <v>0.0</v>
      </c>
      <c r="E37" s="99">
        <v>49051.0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23828</v>
      </c>
      <c r="D38" s="99">
        <v>10563.0</v>
      </c>
      <c r="E38" s="99">
        <v>5174.0</v>
      </c>
      <c r="F38" s="99">
        <v>8091.0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22101449</v>
      </c>
      <c r="D40" s="103">
        <f t="shared" si="2"/>
        <v>19020008</v>
      </c>
      <c r="E40" s="103">
        <f t="shared" si="2"/>
        <v>1187301</v>
      </c>
      <c r="F40" s="103">
        <f t="shared" si="2"/>
        <v>1894140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BUILDON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11157.0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892089.0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1.3255845E7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59625.0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1078776.0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763785.0</v>
      </c>
      <c r="E12" s="108">
        <f>D11-D12</f>
        <v>314991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6769678.0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477817.0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21781202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1263719.0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439497.0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1703216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8299301.0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1.1778685E7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20077986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21781202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BUILDON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22101449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139138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21962311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1830192.583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903246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0.4935251122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8299301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22101449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1841787.417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4.506112337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6769678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22101449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1841787.417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3.675602265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4.169127377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18714988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24558130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0.762068936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9989718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2277456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12267174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22101449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0.5550393551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1699948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9989718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0.1701697686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2024'!D40</f>
        <v>19020008</v>
      </c>
      <c r="E41" s="164">
        <f t="shared" ref="E41:E44" si="1">D41/$D$44</f>
        <v>0.8605774219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1187301</v>
      </c>
      <c r="E42" s="164">
        <f t="shared" si="1"/>
        <v>0.05372050493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1894140</v>
      </c>
      <c r="E43" s="164">
        <f t="shared" si="1"/>
        <v>0.0857020732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22101449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22058126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1894140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11.64545704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14218716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1263719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11.2514855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21781202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BUILDON</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181</v>
      </c>
      <c r="D5" s="176">
        <f>'Ratios 2022'!D8</f>
        <v>1.398463248</v>
      </c>
      <c r="E5" s="176">
        <f>'Ratios 2023'!D8</f>
        <v>1.56414728</v>
      </c>
      <c r="F5" s="176">
        <f>'Ratios 2024'!D8</f>
        <v>0.4935251122</v>
      </c>
      <c r="G5" s="176">
        <f>average(D5:F5)</f>
        <v>1.152045213</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189</v>
      </c>
      <c r="D10" s="148">
        <f>'Ratios 2022'!D14</f>
        <v>6.19315662</v>
      </c>
      <c r="E10" s="148">
        <f>'Ratios 2023'!D14</f>
        <v>4.149750368</v>
      </c>
      <c r="F10" s="148">
        <f>'Ratios 2024'!D14</f>
        <v>4.506112337</v>
      </c>
      <c r="G10" s="176">
        <f>average(D10:F10)</f>
        <v>4.949673109</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6.203697948</v>
      </c>
      <c r="E15" s="179">
        <f>'Ratios 2023'!D20</f>
        <v>5.613178228</v>
      </c>
      <c r="F15" s="179">
        <f>'Ratios 2024'!D20</f>
        <v>3.675602265</v>
      </c>
      <c r="G15" s="176">
        <f>average(D15:F15)</f>
        <v>5.164159481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0.8228134882</v>
      </c>
      <c r="E20" s="162">
        <f>'Ratios 2023'!D26</f>
        <v>0.8797622597</v>
      </c>
      <c r="F20" s="162">
        <f>'Ratios 2024'!D26</f>
        <v>0.762068936</v>
      </c>
      <c r="G20" s="180">
        <f>average(D20:F20)</f>
        <v>0.821548228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0.5146526476</v>
      </c>
      <c r="E25" s="162">
        <f>'Ratios 2023'!D33</f>
        <v>0.523031975</v>
      </c>
      <c r="F25" s="162">
        <f>'Ratios 2024'!D33</f>
        <v>0.5550393551</v>
      </c>
      <c r="G25" s="180">
        <f>average(D25:F25)</f>
        <v>0.5309079926</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0.1837846077</v>
      </c>
      <c r="E30" s="162">
        <f>'Ratios 2023'!D38</f>
        <v>0.1881407178</v>
      </c>
      <c r="F30" s="162">
        <f>'Ratios 2024'!D38</f>
        <v>0.1701697686</v>
      </c>
      <c r="G30" s="180">
        <f>average(D30:F30)</f>
        <v>0.1806983647</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0.8465753669</v>
      </c>
      <c r="E35" s="162">
        <f>'Ratios 2023'!E41</f>
        <v>0.8601037051</v>
      </c>
      <c r="F35" s="162">
        <f>'Ratios 2024'!E41</f>
        <v>0.8605774219</v>
      </c>
      <c r="G35" s="180">
        <f t="shared" ref="G35:G37" si="1">average(D35:F35)</f>
        <v>0.8557521646</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0.04845170161</v>
      </c>
      <c r="E36" s="162">
        <f>'Ratios 2023'!E42</f>
        <v>0.05193857796</v>
      </c>
      <c r="F36" s="162">
        <f>'Ratios 2024'!E42</f>
        <v>0.05372050493</v>
      </c>
      <c r="G36" s="180">
        <f t="shared" si="1"/>
        <v>0.0513702615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0.1049729315</v>
      </c>
      <c r="E37" s="162">
        <f>'Ratios 2023'!E43</f>
        <v>0.08795771689</v>
      </c>
      <c r="F37" s="162">
        <f>'Ratios 2024'!E43</f>
        <v>0.0857020732</v>
      </c>
      <c r="G37" s="180">
        <f t="shared" si="1"/>
        <v>0.09287757388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9.298456691</v>
      </c>
      <c r="E42" s="165">
        <f>'Ratios 2023'!D49</f>
        <v>11.24564335</v>
      </c>
      <c r="F42" s="165">
        <f>'Ratios 2024'!D49</f>
        <v>11.64545704</v>
      </c>
      <c r="G42" s="182">
        <f>average(D42:F42)</f>
        <v>10.72985236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17.5526838</v>
      </c>
      <c r="E47" s="148">
        <f>'Ratios 2023'!D54</f>
        <v>14.15136975</v>
      </c>
      <c r="F47" s="148">
        <f>'Ratios 2024'!D54</f>
        <v>11.2514855</v>
      </c>
      <c r="G47" s="176">
        <f>average(D47:F47)</f>
        <v>14.31851302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BUILDON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BUILDON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1024621.0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1424231.0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1.4878478E7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1050832.0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17327330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213974.0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445540.0</v>
      </c>
      <c r="E26" s="50">
        <v>4313.0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450490.0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-4950</v>
      </c>
      <c r="E28" s="75">
        <f t="shared" si="2"/>
        <v>4313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-637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1526113.0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973266.0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552847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1312.0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1312</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-12383.0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-12383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18082443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BUILDON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15222</v>
      </c>
      <c r="D5" s="99">
        <v>15222.0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1552672</v>
      </c>
      <c r="D7" s="99">
        <v>1165196.0</v>
      </c>
      <c r="E7" s="99">
        <v>131697.0</v>
      </c>
      <c r="F7" s="99">
        <v>255779.0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5821297</v>
      </c>
      <c r="D9" s="99">
        <v>5038065.0</v>
      </c>
      <c r="E9" s="99">
        <v>144325.0</v>
      </c>
      <c r="F9" s="99">
        <v>638907.0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52920</v>
      </c>
      <c r="D10" s="99">
        <v>45111.0</v>
      </c>
      <c r="E10" s="99">
        <v>1504.0</v>
      </c>
      <c r="F10" s="99">
        <v>6305.0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1302302</v>
      </c>
      <c r="D11" s="99">
        <v>975315.0</v>
      </c>
      <c r="E11" s="99">
        <v>50847.0</v>
      </c>
      <c r="F11" s="99">
        <v>276140.0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406842</v>
      </c>
      <c r="D12" s="99">
        <v>345485.0</v>
      </c>
      <c r="E12" s="99">
        <v>12250.0</v>
      </c>
      <c r="F12" s="99">
        <v>49107.0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13204</v>
      </c>
      <c r="D15" s="99">
        <v>13204.0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55209</v>
      </c>
      <c r="D16" s="99">
        <v>977.0</v>
      </c>
      <c r="E16" s="99">
        <v>54232.0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202037</v>
      </c>
      <c r="D18" s="99">
        <v>0.0</v>
      </c>
      <c r="E18" s="99">
        <v>0.0</v>
      </c>
      <c r="F18" s="99">
        <v>202037.0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688970</v>
      </c>
      <c r="D20" s="99">
        <v>559135.0</v>
      </c>
      <c r="E20" s="99">
        <v>17859.0</v>
      </c>
      <c r="F20" s="99">
        <v>111976.0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13449</v>
      </c>
      <c r="D21" s="99">
        <v>13449.0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507743</v>
      </c>
      <c r="D22" s="99">
        <v>417465.0</v>
      </c>
      <c r="E22" s="99">
        <v>56289.0</v>
      </c>
      <c r="F22" s="99">
        <v>33989.0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196884</v>
      </c>
      <c r="D23" s="99">
        <v>24474.0</v>
      </c>
      <c r="E23" s="99">
        <v>74212.0</v>
      </c>
      <c r="F23" s="99">
        <v>98198.0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232917</v>
      </c>
      <c r="D25" s="99">
        <v>117575.0</v>
      </c>
      <c r="E25" s="99">
        <v>115234.0</v>
      </c>
      <c r="F25" s="99">
        <v>108.0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964219</v>
      </c>
      <c r="D26" s="99">
        <v>796990.0</v>
      </c>
      <c r="E26" s="99">
        <v>26167.0</v>
      </c>
      <c r="F26" s="99">
        <v>141062.0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496242</v>
      </c>
      <c r="D28" s="99">
        <v>457511.0</v>
      </c>
      <c r="E28" s="99">
        <v>28873.0</v>
      </c>
      <c r="F28" s="99">
        <v>9858.0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114254</v>
      </c>
      <c r="D31" s="99">
        <v>108219.0</v>
      </c>
      <c r="E31" s="99">
        <v>6035.0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121413</v>
      </c>
      <c r="D32" s="99">
        <v>91110.0</v>
      </c>
      <c r="E32" s="99">
        <v>9441.0</v>
      </c>
      <c r="F32" s="99">
        <v>20862.0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4743527</v>
      </c>
      <c r="D34" s="99">
        <v>4743527.0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86559</v>
      </c>
      <c r="D35" s="99">
        <v>83506.0</v>
      </c>
      <c r="E35" s="99">
        <v>2403.0</v>
      </c>
      <c r="F35" s="99">
        <v>650.0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61256</v>
      </c>
      <c r="D36" s="99">
        <v>0.0</v>
      </c>
      <c r="E36" s="99">
        <v>61256.0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50905</v>
      </c>
      <c r="D37" s="99">
        <v>9151.0</v>
      </c>
      <c r="E37" s="99">
        <v>23822.0</v>
      </c>
      <c r="F37" s="99">
        <v>17932.0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21800</v>
      </c>
      <c r="D38" s="99">
        <v>7586.0</v>
      </c>
      <c r="E38" s="99">
        <v>13661.0</v>
      </c>
      <c r="F38" s="99">
        <v>553.0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17751843</v>
      </c>
      <c r="D40" s="103">
        <f t="shared" si="2"/>
        <v>15028273</v>
      </c>
      <c r="E40" s="103">
        <f t="shared" si="2"/>
        <v>860107</v>
      </c>
      <c r="F40" s="103">
        <f t="shared" si="2"/>
        <v>1863463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BUILDON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15477.0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2039983.0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5738650.0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51220.0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1017427.0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638153.0</v>
      </c>
      <c r="E12" s="108">
        <f>D11-D12</f>
        <v>379274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9177256.0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589680.0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17991540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446959.0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580211.0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1027170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9161662.0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7802708.0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16964370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17991540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BUILDON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17751843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114254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17637589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1469799.083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2055460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1.398463248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9161662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17751843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1479320.25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6.19315662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9177256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17751843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1479320.25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6.203697948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7.602161196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14878478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18082443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0.8228134882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7373969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1762064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9136033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17751843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0.5146526476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1355222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7373969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0.1837846077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15028273</v>
      </c>
      <c r="E41" s="164">
        <f t="shared" ref="E41:E44" si="1">D41/$D$44</f>
        <v>0.8465753669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860107</v>
      </c>
      <c r="E42" s="164">
        <f t="shared" si="1"/>
        <v>0.04845170161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1863463</v>
      </c>
      <c r="E43" s="164">
        <f t="shared" si="1"/>
        <v>0.1049729315</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17751843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17327330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1863463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9.298456691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7845330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446959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17.5526838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17991540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BUILDON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715908.0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1233392.0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1.954614E7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1164250.0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21495440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281179.0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750000.0</v>
      </c>
      <c r="E26" s="50">
        <v>10210.0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513651.0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236349</v>
      </c>
      <c r="E28" s="75">
        <f t="shared" si="2"/>
        <v>10210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246559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1145229.0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914105.0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231124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-36777.0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-36777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22217525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BUILDON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36170</v>
      </c>
      <c r="D5" s="99">
        <v>36170.0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1867556</v>
      </c>
      <c r="D7" s="99">
        <v>1364871.0</v>
      </c>
      <c r="E7" s="99">
        <v>147174.0</v>
      </c>
      <c r="F7" s="99">
        <v>355511.0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7250635</v>
      </c>
      <c r="D9" s="99">
        <v>6150768.0</v>
      </c>
      <c r="E9" s="99">
        <v>224806.0</v>
      </c>
      <c r="F9" s="99">
        <v>875061.0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60866</v>
      </c>
      <c r="D10" s="99">
        <v>49898.0</v>
      </c>
      <c r="E10" s="99">
        <v>2300.0</v>
      </c>
      <c r="F10" s="99">
        <v>8668.0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1654637</v>
      </c>
      <c r="D11" s="99">
        <v>1406738.0</v>
      </c>
      <c r="E11" s="99">
        <v>64344.0</v>
      </c>
      <c r="F11" s="99">
        <v>183555.0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532533</v>
      </c>
      <c r="D12" s="99">
        <v>439985.0</v>
      </c>
      <c r="E12" s="99">
        <v>21113.0</v>
      </c>
      <c r="F12" s="99">
        <v>71435.0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14661</v>
      </c>
      <c r="D15" s="99">
        <v>14661.0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64828</v>
      </c>
      <c r="D16" s="99">
        <v>0.0</v>
      </c>
      <c r="E16" s="99">
        <v>64828.0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903029</v>
      </c>
      <c r="D20" s="99">
        <v>764098.0</v>
      </c>
      <c r="E20" s="99">
        <v>27520.0</v>
      </c>
      <c r="F20" s="99">
        <v>111411.0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9806</v>
      </c>
      <c r="D21" s="99">
        <v>9806.0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605874</v>
      </c>
      <c r="D22" s="99">
        <v>474874.0</v>
      </c>
      <c r="E22" s="99">
        <v>53270.0</v>
      </c>
      <c r="F22" s="99">
        <v>77730.0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240968</v>
      </c>
      <c r="D23" s="99">
        <v>1984.0</v>
      </c>
      <c r="E23" s="99">
        <v>173526.0</v>
      </c>
      <c r="F23" s="99">
        <v>65458.0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267797</v>
      </c>
      <c r="D25" s="99">
        <v>127212.0</v>
      </c>
      <c r="E25" s="99">
        <v>140207.0</v>
      </c>
      <c r="F25" s="99">
        <v>378.0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1097778</v>
      </c>
      <c r="D26" s="99">
        <v>962871.0</v>
      </c>
      <c r="E26" s="99">
        <v>37774.0</v>
      </c>
      <c r="F26" s="99">
        <v>97133.0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608637</v>
      </c>
      <c r="D28" s="99">
        <v>584060.0</v>
      </c>
      <c r="E28" s="99">
        <v>4758.0</v>
      </c>
      <c r="F28" s="99">
        <v>19819.0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130737</v>
      </c>
      <c r="D31" s="99">
        <v>124047.0</v>
      </c>
      <c r="E31" s="99">
        <v>6690.0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167577</v>
      </c>
      <c r="D32" s="99">
        <v>134357.0</v>
      </c>
      <c r="E32" s="99">
        <v>6481.0</v>
      </c>
      <c r="F32" s="99">
        <v>26739.0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5925790</v>
      </c>
      <c r="D34" s="99">
        <v>5925790.0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103045</v>
      </c>
      <c r="D35" s="99">
        <v>102885.0</v>
      </c>
      <c r="E35" s="99">
        <v>160.0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88376</v>
      </c>
      <c r="D36" s="99">
        <v>0.0</v>
      </c>
      <c r="E36" s="99">
        <v>88376.0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36789</v>
      </c>
      <c r="D37" s="99">
        <v>3981.0</v>
      </c>
      <c r="E37" s="99">
        <v>15166.0</v>
      </c>
      <c r="F37" s="99">
        <v>17642.0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33330</v>
      </c>
      <c r="D38" s="99">
        <v>12218.0</v>
      </c>
      <c r="E38" s="99">
        <v>20206.0</v>
      </c>
      <c r="F38" s="99">
        <v>906.0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21731419</v>
      </c>
      <c r="D40" s="103">
        <f t="shared" si="2"/>
        <v>18691274</v>
      </c>
      <c r="E40" s="103">
        <f t="shared" si="2"/>
        <v>1128699</v>
      </c>
      <c r="F40" s="103">
        <f t="shared" si="2"/>
        <v>1911446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BUILDON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69423.0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2746131.0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5655548.0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72929.0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1053707.0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658534.0</v>
      </c>
      <c r="E12" s="108">
        <f>D11-D12</f>
        <v>395173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1.0165194E7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531714.0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19636112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603760.0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525103.0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1128863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7514997.0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1.0992252E7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18507249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19636112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