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<sst xmlns="http://schemas.openxmlformats.org/spreadsheetml/2006/main" count="875" uniqueCount="256">
  <si>
    <t>RHODE ISLAND ASSOCIATION FOR INFANT MENTAL HEALTH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</si>
  <si>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</si>
  <si>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</si>
  <si>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</si>
  <si>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</si>
  <si>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</si>
  <si>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</si>
  <si>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</si>
  <si>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</si>
  <si>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</si>
  <si>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</si>
  <si>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</si>
  <si>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</si>
  <si>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</si>
  <si>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</si>
  <si>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</si>
  <si>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</si>
  <si>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</si>
  <si>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</si>
  <si>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</si>
  <si>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</si>
  <si>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</si>
  <si>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</si>
  <si>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</si>
  <si>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</si>
  <si>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</si>
  <si>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</si>
  <si>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</si>
  <si>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</si>
  <si>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</si>
  <si>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</si>
  <si>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</si>
  <si>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</si>
  <si>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</si>
  <si>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</si>
  <si>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</si>
  <si>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</si>
  <si>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</si>
  <si>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</si>
  <si>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</si>
  <si>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</si>
  <si>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</si>
  <si>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</si>
  <si>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</si>
  <si>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</si>
  <si>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</si>
  <si>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</si>
  <si>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</si>
  <si>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</si>
  <si>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</si>
  <si>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</si>
  <si>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</si>
  <si>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</si>
  <si>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</si>
  <si>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</si>
  <si>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</si>
  <si>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</si>
  <si>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</si>
  <si>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</si>
  <si>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</si>
  <si>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</si>
  <si>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</si>
  <si>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</si>
  <si>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</si>
  <si>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Contractor revenue</t>
  </si>
  <si>
    <t>Registration revenue</t>
  </si>
  <si>
    <t>Endoresement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</si>
  <si>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</si>
  <si>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</si>
  <si>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</si>
  <si>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</si>
  <si>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</si>
  <si>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</si>
  <si>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</si>
  <si>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</si>
  <si>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</si>
  <si>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</si>
  <si>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</si>
  <si>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</si>
  <si>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</si>
  <si>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</si>
  <si>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</si>
  <si>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</si>
  <si>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</si>
  <si>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</si>
  <si>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</si>
  <si>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</si>
  <si>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</si>
  <si>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</si>
  <si>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</si>
  <si>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</si>
  <si>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</si>
  <si>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</si>
  <si>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</si>
  <si>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</si>
  <si>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</si>
  <si>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</si>
  <si>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</si>
  <si>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</si>
  <si>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</si>
  <si>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</si>
  <si>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</si>
  <si>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</si>
  <si>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</si>
  <si>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</si>
  <si>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</si>
  <si>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</si>
  <si>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</si>
  <si>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</si>
  <si>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</si>
  <si>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</si>
  <si>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</si>
  <si>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</si>
  <si>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</si>
  <si>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</si>
  <si>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</si>
  <si>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</si>
  <si>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</si>
  <si>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</si>
  <si>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</si>
  <si>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</si>
  <si>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</si>
  <si>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</si>
  <si>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</si>
  <si>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</si>
  <si>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</si>
  <si>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</si>
  <si>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</si>
  <si>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</si>
  <si>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</si>
  <si>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</si>
  <si>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</si>
  <si>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</si>
  <si>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</si>
  <si>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</si>
  <si>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</si>
  <si>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Program Supplies</t>
  </si>
  <si>
    <t>CEU conference expenses</t>
  </si>
  <si>
    <t>Admin expenses</t>
  </si>
  <si>
    <t>Website and Software Fe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</si>
  <si>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</si>
  <si>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</si>
  <si>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</si>
  <si>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</si>
  <si>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</si>
  <si>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</si>
  <si>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</si>
  <si>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</si>
  <si>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</si>
  <si>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</si>
  <si>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</si>
  <si>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</si>
  <si>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</si>
  <si>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</si>
  <si>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</si>
  <si>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</si>
  <si>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</si>
  <si>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</si>
  <si>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</si>
  <si>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</si>
  <si>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</si>
  <si>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</si>
  <si>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</si>
  <si>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</si>
  <si>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</si>
  <si>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</si>
  <si>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</si>
  <si>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</si>
  <si>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</si>
  <si>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</si>
  <si>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</si>
  <si>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</si>
  <si>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</si>
  <si>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</si>
  <si>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</si>
  <si>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</si>
  <si>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</si>
  <si>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</si>
  <si>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</si>
  <si>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</si>
  <si>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</si>
  <si>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</si>
  <si>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</si>
  <si>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</si>
  <si>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</si>
  <si>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</si>
  <si>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</si>
  <si>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</si>
  <si>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</si>
  <si>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</si>
  <si>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</si>
  <si>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</si>
  <si>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</si>
  <si>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</si>
  <si>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</si>
  <si>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</si>
  <si>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</si>
  <si>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</si>
  <si>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</si>
  <si>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</si>
  <si>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</si>
  <si>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</si>
  <si>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</si>
  <si>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</si>
  <si>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</si>
  <si>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</si>
  <si>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</si>
  <si>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</si>
  <si>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</si>
  <si>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</si>
  <si>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</si>
  <si>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</si>
  <si>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</si>
  <si>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</si>
  <si>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</si>
  <si>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</si>
  <si>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</si>
  <si>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</si>
  <si>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</si>
  <si>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</si>
  <si>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</si>
  <si>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</si>
  <si>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</si>
  <si>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</si>
  <si>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</si>
  <si>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</si>
  <si>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</si>
  <si>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</si>
  <si>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</si>
  <si>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</si>
  <si>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</si>
  <si>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</si>
  <si>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</si>
  <si>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</si>
  <si>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</si>
  <si>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</si>
  <si>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</si>
  <si>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</si>
  <si>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</si>
  <si>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</si>
  <si>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Contract revenue</t>
  </si>
  <si>
    <r>
      <rPr>
        <rFont val="Roboto"/>
        <color rgb="FF000000"/>
        <sz val="10.0"/>
      </rPr>
      <t xml:space="preserve">Gross amount from sales of </t>
    </r>
    <r>
      <rPr>
        <rFont val="Roboto"/>
        <color rgb="FF000000"/>
        <sz val="10.0"/>
      </rPr>
      <t>assets other than inventory</t>
    </r>
  </si>
  <si>
    <t>Professional developmen</t>
  </si>
  <si>
    <t>Endorsement program exp</t>
  </si>
  <si>
    <r>
      <rPr>
        <rFont val="Roboto"/>
        <b/>
        <color rgb="FF000000"/>
        <sz val="10.0"/>
      </rPr>
      <t xml:space="preserve">Program Expenses </t>
    </r>
    <r>
      <rPr>
        <rFont val="Roboto"/>
        <b/>
        <i/>
        <color rgb="FF000000"/>
        <sz val="10.0"/>
      </rPr>
      <t xml:space="preserve">(Program Efficiency Ratio) </t>
    </r>
  </si>
  <si>
    <t>Endorsement fees</t>
  </si>
  <si>
    <r>
      <rPr>
        <rFont val="Roboto"/>
        <color rgb="FF000000"/>
        <sz val="10.0"/>
      </rPr>
      <t xml:space="preserve">Gross amount from sales of </t>
    </r>
    <r>
      <rPr>
        <rFont val="Roboto"/>
        <color rgb="FF000000"/>
        <sz val="10.0"/>
      </rPr>
      <t>assets other than inventory</t>
    </r>
  </si>
  <si>
    <t xml:space="preserve"> Professional developmen</t>
  </si>
  <si>
    <t>Program expenses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</si>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</sst>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RHODE ISLAND ASSOCIATION FOR INFANT MENTAL HEALTH</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367387</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1721</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365666</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30472.16667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381293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12.51282865</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278917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367387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30615.58333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9.110295138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367387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30615.58333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12.51282865</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312576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497736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0.6279955639</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243244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23321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266565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367387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0.7255700392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243244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244</v>
      </c>
      <c r="D41" s="75">
        <f>'Expenses 2022'!D40</f>
        <v>287112</v>
      </c>
      <c r="E41" s="165">
        <f t="shared" ref="E41:E44" si="1">D41/$D$44</f>
        <v>0.78149744</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72607</v>
      </c>
      <c r="E42" s="165">
        <f t="shared" si="1"/>
        <v>0.1976308361</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7668</v>
      </c>
      <c r="E43" s="165">
        <f t="shared" si="1"/>
        <v>0.02087172382</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367387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408419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7668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53.26278039</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429159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12640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33.95245253</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439807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RHODE ISLAND ASSOCIATION FOR INFANT MENTAL HEALTH</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7735.0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68735.0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206229.0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282699</v>
      </c>
      <c r="G9" s="58"/>
      <c r="H9" s="58"/>
      <c r="I9" s="58"/>
      <c r="J9" s="58"/>
      <c r="K9" s="58"/>
      <c r="L9" s="58"/>
      <c r="M9" s="58"/>
      <c r="N9" s="58"/>
      <c r="O9" s="58"/>
      <c r="P9" s="58"/>
      <c r="Q9" s="58"/>
      <c r="R9" s="58"/>
      <c r="S9" s="58"/>
      <c r="T9" s="58"/>
      <c r="U9" s="58"/>
      <c r="V9" s="58"/>
      <c r="W9" s="58"/>
      <c r="X9" s="58"/>
      <c r="Y9" s="58"/>
      <c r="Z9" s="58"/>
    </row>
    <row r="10">
      <c r="A10" s="44" t="s">
        <v>62</v>
      </c>
      <c r="B10" s="59" t="s">
        <v>63</v>
      </c>
      <c r="C10" s="60" t="s">
        <v>240</v>
      </c>
      <c r="D10" s="15"/>
      <c r="E10" s="15"/>
      <c r="F10" s="48">
        <v>73650.0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7449.0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245</v>
      </c>
      <c r="D12" s="61"/>
      <c r="E12" s="61"/>
      <c r="F12" s="62">
        <v>2355.0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83454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366153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RHODE ISLAND ASSOCIATION FOR INFANT MENTAL HEALTH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100400</v>
      </c>
      <c r="D7" s="99">
        <v>76103.0</v>
      </c>
      <c r="E7" s="99">
        <v>21285.0</v>
      </c>
      <c r="F7" s="99">
        <v>3012.0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161840</v>
      </c>
      <c r="D9" s="99">
        <v>122674.0</v>
      </c>
      <c r="E9" s="99">
        <v>34310.0</v>
      </c>
      <c r="F9" s="99">
        <v>4856.0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26291</v>
      </c>
      <c r="D12" s="99">
        <v>21690.0</v>
      </c>
      <c r="E12" s="99">
        <v>3943.0</v>
      </c>
      <c r="F12" s="99">
        <v>658.0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58285</v>
      </c>
      <c r="D15" s="99">
        <v>0.0</v>
      </c>
      <c r="E15" s="99">
        <v>58285.0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136225</v>
      </c>
      <c r="D20" s="99">
        <v>136225.0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2452</v>
      </c>
      <c r="D31" s="99">
        <v>1839.0</v>
      </c>
      <c r="E31" s="99">
        <v>613.0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8149</v>
      </c>
      <c r="D32" s="99">
        <v>6927.0</v>
      </c>
      <c r="E32" s="99">
        <v>1222.0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247</v>
      </c>
      <c r="C34" s="98">
        <f t="shared" si="1"/>
        <v>9979</v>
      </c>
      <c r="D34" s="99">
        <v>6486.0</v>
      </c>
      <c r="E34" s="99">
        <v>3493.0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5205</v>
      </c>
      <c r="D35" s="99">
        <v>2583.0</v>
      </c>
      <c r="E35" s="99">
        <v>2486.0</v>
      </c>
      <c r="F35" s="99">
        <v>136.0</v>
      </c>
      <c r="G35" s="43"/>
      <c r="H35" s="43"/>
      <c r="I35" s="43"/>
      <c r="J35" s="43"/>
      <c r="K35" s="43"/>
      <c r="L35" s="43"/>
      <c r="M35" s="43"/>
      <c r="N35" s="43"/>
      <c r="O35" s="43"/>
      <c r="P35" s="43"/>
      <c r="Q35" s="43"/>
      <c r="R35" s="43"/>
      <c r="S35" s="43"/>
      <c r="T35" s="43"/>
      <c r="U35" s="43"/>
      <c r="V35" s="43"/>
      <c r="W35" s="43"/>
      <c r="X35" s="43"/>
      <c r="Y35" s="43"/>
      <c r="Z35" s="43"/>
    </row>
    <row r="36">
      <c r="A36" s="45" t="s">
        <v>50</v>
      </c>
      <c r="B36" s="60" t="s">
        <v>248</v>
      </c>
      <c r="C36" s="98">
        <f t="shared" si="1"/>
        <v>5100</v>
      </c>
      <c r="D36" s="99">
        <v>5100.0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125</v>
      </c>
      <c r="C37" s="98">
        <f t="shared" si="1"/>
        <v>3088</v>
      </c>
      <c r="D37" s="99">
        <v>992.0</v>
      </c>
      <c r="E37" s="99">
        <v>1691.0</v>
      </c>
      <c r="F37" s="99">
        <v>405.0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8492</v>
      </c>
      <c r="D38" s="99">
        <v>4131.0</v>
      </c>
      <c r="E38" s="99">
        <v>4141.0</v>
      </c>
      <c r="F38" s="99">
        <v>220.0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525506</v>
      </c>
      <c r="D40" s="104">
        <f t="shared" si="2"/>
        <v>384750</v>
      </c>
      <c r="E40" s="104">
        <f t="shared" si="2"/>
        <v>131469</v>
      </c>
      <c r="F40" s="104">
        <f t="shared" si="2"/>
        <v>9287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RHODE ISLAND ASSOCIATION FOR INFANT MENTAL HEALTH</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277307.0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27098.0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2896.0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13601.0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5405.0</v>
      </c>
      <c r="E12" s="109">
        <f>D11-D12</f>
        <v>8196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315497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35443.0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12240.0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47683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188242.0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79572.0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267814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315497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RHODE ISLAND ASSOCIATION FOR INFANT MENTAL HEALTH</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525506</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2452</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523054</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43587.83333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277307</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6.36202763</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188242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525506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43792.16667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4.29853132</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525506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43792.16667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6.36202763</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206229</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366153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0.5632317638</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262240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26291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288531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525506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0.549053674</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262240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249</v>
      </c>
      <c r="D41" s="75">
        <f>'Expenses 2023'!D40</f>
        <v>384750</v>
      </c>
      <c r="E41" s="165">
        <f t="shared" ref="E41:E44" si="1">D41/$D$44</f>
        <v>0.7321514883</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131469</v>
      </c>
      <c r="E42" s="165">
        <f t="shared" si="1"/>
        <v>0.2501760208</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9287</v>
      </c>
      <c r="E43" s="165">
        <f t="shared" si="1"/>
        <v>0.01767249089</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525506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282699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9287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30.44029288</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307301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47683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6.444665814</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315497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RHODE ISLAND ASSOCIATION FOR INFANT MENTAL HEALTH</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183</v>
      </c>
      <c r="D5" s="177">
        <f>'Ratios 2021'!D8</f>
        <v>8.589521323</v>
      </c>
      <c r="E5" s="177">
        <f>'Ratios 2022'!D8</f>
        <v>12.51282865</v>
      </c>
      <c r="F5" s="177">
        <f>'Ratios 2023'!D8</f>
        <v>6.36202763</v>
      </c>
      <c r="G5" s="177">
        <f>average(D5:F5)</f>
        <v>9.154792533</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191</v>
      </c>
      <c r="D10" s="149">
        <f>'Ratios 2021'!D14</f>
        <v>4.9873706</v>
      </c>
      <c r="E10" s="149">
        <f>'Ratios 2022'!D14</f>
        <v>9.110295138</v>
      </c>
      <c r="F10" s="149">
        <f>'Ratios 2023'!D14</f>
        <v>4.29853132</v>
      </c>
      <c r="G10" s="177">
        <f>average(D10:F10)</f>
        <v>6.132065686</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0</v>
      </c>
      <c r="E15" s="180">
        <f>'Ratios 2022'!D20</f>
        <v>0</v>
      </c>
      <c r="F15" s="180">
        <f>'Ratios 2023'!D20</f>
        <v>0</v>
      </c>
      <c r="G15" s="177">
        <f>average(D15:F15)</f>
        <v>0</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0.5519135699</v>
      </c>
      <c r="E20" s="163">
        <f>'Ratios 2022'!D26</f>
        <v>0.6279955639</v>
      </c>
      <c r="F20" s="163">
        <f>'Ratios 2023'!D26</f>
        <v>0.5632317638</v>
      </c>
      <c r="G20" s="181">
        <f>average(D20:F20)</f>
        <v>0.5810469659</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0.6532378652</v>
      </c>
      <c r="E25" s="163">
        <f>'Ratios 2022'!D33</f>
        <v>0.7255700392</v>
      </c>
      <c r="F25" s="163">
        <f>'Ratios 2023'!D33</f>
        <v>0.549053674</v>
      </c>
      <c r="G25" s="181">
        <f>average(D25:F25)</f>
        <v>0.6426205261</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v>
      </c>
      <c r="E30" s="163">
        <f>'Ratios 2022'!D38</f>
        <v>0</v>
      </c>
      <c r="F30" s="163">
        <f>'Ratios 2023'!D38</f>
        <v>0</v>
      </c>
      <c r="G30" s="181">
        <f>average(D30:F30)</f>
        <v>0</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2021'!E41</f>
        <v>0.8123303428</v>
      </c>
      <c r="E35" s="163">
        <f>'Ratios 2022'!E41</f>
        <v>0.78149744</v>
      </c>
      <c r="F35" s="163">
        <f>'Ratios 2023'!E41</f>
        <v>0.7321514883</v>
      </c>
      <c r="G35" s="181">
        <f t="shared" ref="G35:G37" si="1">average(D35:F35)</f>
        <v>0.7753264237</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0.1787813435</v>
      </c>
      <c r="E36" s="163">
        <f>'Ratios 2022'!E42</f>
        <v>0.1976308361</v>
      </c>
      <c r="F36" s="163">
        <f>'Ratios 2023'!E42</f>
        <v>0.2501760208</v>
      </c>
      <c r="G36" s="181">
        <f t="shared" si="1"/>
        <v>0.2088627335</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0.00888831378</v>
      </c>
      <c r="E37" s="163">
        <f>'Ratios 2022'!E43</f>
        <v>0.02087172382</v>
      </c>
      <c r="F37" s="163">
        <f>'Ratios 2023'!E43</f>
        <v>0.01767249089</v>
      </c>
      <c r="G37" s="181">
        <f t="shared" si="1"/>
        <v>0.01581084283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103.593012</v>
      </c>
      <c r="E42" s="166">
        <f>'Ratios 2022'!D49</f>
        <v>53.26278039</v>
      </c>
      <c r="F42" s="166">
        <f>'Ratios 2023'!D49</f>
        <v>30.44029288</v>
      </c>
      <c r="G42" s="183">
        <f>average(D42:F42)</f>
        <v>62.43202841</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21.84173839</v>
      </c>
      <c r="E47" s="149">
        <f>'Ratios 2022'!D54</f>
        <v>33.95245253</v>
      </c>
      <c r="F47" s="149">
        <f>'Ratios 2023'!D54</f>
        <v>6.444665814</v>
      </c>
      <c r="G47" s="177">
        <f>average(D47:F47)</f>
        <v>20.74628558</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v>
      </c>
      <c r="E52" s="184">
        <f>'Ratios 2022'!D59</f>
        <v>0</v>
      </c>
      <c r="F52" s="184">
        <f>'Ratios 2023'!D59</f>
        <v>0</v>
      </c>
      <c r="G52" s="185">
        <f>average(D52:F52)</f>
        <v>0</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RHODE ISLAND ASSOCIATION FOR INFANT MENTAL HEALTH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RHODE ISLAND ASSOCIATION FOR INFANT MENTAL HEALTH</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5760.0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97640.0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216806.0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320206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69893.0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2295.0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432.0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72620</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392826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RHODE ISLAND ASSOCIATION FOR INFANT MENTAL HEALTH</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124790</v>
      </c>
      <c r="D7" s="99">
        <v>104970.0</v>
      </c>
      <c r="E7" s="99">
        <v>18720.0</v>
      </c>
      <c r="F7" s="99">
        <v>1100.0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84390</v>
      </c>
      <c r="D9" s="99">
        <v>70733.0</v>
      </c>
      <c r="E9" s="99">
        <v>12657.0</v>
      </c>
      <c r="F9" s="99">
        <v>1000.0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17990</v>
      </c>
      <c r="D12" s="99">
        <v>15111.0</v>
      </c>
      <c r="E12" s="99">
        <v>2699.0</v>
      </c>
      <c r="F12" s="99">
        <v>180.0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6421</v>
      </c>
      <c r="D15" s="99">
        <v>0.0</v>
      </c>
      <c r="E15" s="99">
        <v>6421.0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52015</v>
      </c>
      <c r="D20" s="99">
        <v>41865.0</v>
      </c>
      <c r="E20" s="99">
        <v>10150.0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407</v>
      </c>
      <c r="D31" s="99">
        <v>357.0</v>
      </c>
      <c r="E31" s="99">
        <v>50.0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4754</v>
      </c>
      <c r="D32" s="99">
        <v>4040.0</v>
      </c>
      <c r="E32" s="99">
        <v>714.0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26014</v>
      </c>
      <c r="D34" s="99">
        <v>22226.0</v>
      </c>
      <c r="E34" s="99">
        <v>3430.0</v>
      </c>
      <c r="F34" s="99">
        <v>358.0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11291</v>
      </c>
      <c r="D35" s="99">
        <v>9032.0</v>
      </c>
      <c r="E35" s="99">
        <v>2259.0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6383</v>
      </c>
      <c r="D36" s="99">
        <v>3439.0</v>
      </c>
      <c r="E36" s="99">
        <v>2857.0</v>
      </c>
      <c r="F36" s="99">
        <v>87.0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6321</v>
      </c>
      <c r="D37" s="99">
        <v>5327.0</v>
      </c>
      <c r="E37" s="99">
        <v>949.0</v>
      </c>
      <c r="F37" s="99">
        <v>45.0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6984</v>
      </c>
      <c r="D38" s="99">
        <v>5396.0</v>
      </c>
      <c r="E38" s="99">
        <v>1267.0</v>
      </c>
      <c r="F38" s="99">
        <v>321.0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347760</v>
      </c>
      <c r="D40" s="104">
        <f t="shared" si="2"/>
        <v>282496</v>
      </c>
      <c r="E40" s="104">
        <f t="shared" si="2"/>
        <v>62173</v>
      </c>
      <c r="F40" s="104">
        <f t="shared" si="2"/>
        <v>3091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RHODE ISLAND ASSOCIATION FOR INFANT MENTAL HEALTH</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248633.0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52293.0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6147.0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5036.0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1232.0</v>
      </c>
      <c r="E12" s="109">
        <f>D11-D12</f>
        <v>3804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310877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14059.0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14059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144534.0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152284.0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296818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310877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RHODE ISLAND ASSOCIATION FOR INFANT MENTAL HEALTH</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347760</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407</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347353</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28946.08333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248633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8.589521323</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144534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347760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28980</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4.9873706</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347760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28980</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8.589521323</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216806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392826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0.5519135699</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209180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17990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227170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347760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0.6532378652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209180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282496</v>
      </c>
      <c r="E41" s="165">
        <f t="shared" ref="E41:E44" si="1">D41/$D$44</f>
        <v>0.8123303428</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62173</v>
      </c>
      <c r="E42" s="165">
        <f t="shared" si="1"/>
        <v>0.1787813435</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3091</v>
      </c>
      <c r="E43" s="165">
        <f t="shared" si="1"/>
        <v>0.00888831378</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347760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320206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3091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103.593012</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307073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14059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21.84173839</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310877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RHODE ISLAND ASSOCIATION FOR INFANT MENTAL HEALTH</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8401.0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87442.0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312576.0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408419</v>
      </c>
      <c r="G9" s="58"/>
      <c r="H9" s="58"/>
      <c r="I9" s="58"/>
      <c r="J9" s="58"/>
      <c r="K9" s="58"/>
      <c r="L9" s="58"/>
      <c r="M9" s="58"/>
      <c r="N9" s="58"/>
      <c r="O9" s="58"/>
      <c r="P9" s="58"/>
      <c r="Q9" s="58"/>
      <c r="R9" s="58"/>
      <c r="S9" s="58"/>
      <c r="T9" s="58"/>
      <c r="U9" s="58"/>
      <c r="V9" s="58"/>
      <c r="W9" s="58"/>
      <c r="X9" s="58"/>
      <c r="Y9" s="58"/>
      <c r="Z9" s="58"/>
    </row>
    <row r="10">
      <c r="A10" s="44" t="s">
        <v>62</v>
      </c>
      <c r="B10" s="59" t="s">
        <v>63</v>
      </c>
      <c r="C10" s="60" t="s">
        <v>240</v>
      </c>
      <c r="D10" s="15"/>
      <c r="E10" s="15"/>
      <c r="F10" s="48">
        <v>80369.0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7873.0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1075.0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89317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497736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RHODE ISLAND ASSOCIATION FOR INFANT MENTAL HEALTH</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127000</v>
      </c>
      <c r="D7" s="99">
        <v>104775.0</v>
      </c>
      <c r="E7" s="99">
        <v>19050.0</v>
      </c>
      <c r="F7" s="99">
        <v>3175.0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116244</v>
      </c>
      <c r="D8" s="99">
        <v>91855.0</v>
      </c>
      <c r="E8" s="99">
        <v>20905.0</v>
      </c>
      <c r="F8" s="99">
        <v>3484.0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23321</v>
      </c>
      <c r="D12" s="99">
        <v>19240.0</v>
      </c>
      <c r="E12" s="99">
        <v>3498.0</v>
      </c>
      <c r="F12" s="99">
        <v>583.0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14328</v>
      </c>
      <c r="D15" s="99">
        <v>0.0</v>
      </c>
      <c r="E15" s="99">
        <v>14328.0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41025</v>
      </c>
      <c r="D20" s="99">
        <v>41025.0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1721</v>
      </c>
      <c r="D31" s="99">
        <v>1070.0</v>
      </c>
      <c r="E31" s="99">
        <v>651.0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14009</v>
      </c>
      <c r="D32" s="99">
        <v>11907.0</v>
      </c>
      <c r="E32" s="99">
        <v>2102.0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137</v>
      </c>
      <c r="C34" s="98">
        <f t="shared" si="1"/>
        <v>10100</v>
      </c>
      <c r="D34" s="99">
        <v>6152.0</v>
      </c>
      <c r="E34" s="99">
        <v>3948.0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7704</v>
      </c>
      <c r="D35" s="99">
        <v>3823.0</v>
      </c>
      <c r="E35" s="99">
        <v>3680.0</v>
      </c>
      <c r="F35" s="99">
        <v>201.0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3908</v>
      </c>
      <c r="D36" s="99">
        <v>2540.0</v>
      </c>
      <c r="E36" s="99">
        <v>1368.0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2550</v>
      </c>
      <c r="D37" s="99">
        <v>2150.0</v>
      </c>
      <c r="E37" s="99">
        <v>400.0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5477</v>
      </c>
      <c r="D38" s="99">
        <v>2575.0</v>
      </c>
      <c r="E38" s="99">
        <v>2677.0</v>
      </c>
      <c r="F38" s="99">
        <v>225.0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367387</v>
      </c>
      <c r="D40" s="104">
        <f t="shared" si="2"/>
        <v>287112</v>
      </c>
      <c r="E40" s="104">
        <f t="shared" si="2"/>
        <v>72607</v>
      </c>
      <c r="F40" s="104">
        <f t="shared" si="2"/>
        <v>7668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RHODE ISLAND ASSOCIATION FOR INFANT MENTAL HEALTH</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381293.0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47796.0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70.0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13601.0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2953.0</v>
      </c>
      <c r="E12" s="109">
        <f>D11-D12</f>
        <v>10648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439807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12640.0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12640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278917.0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148250.0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427167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439807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