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<sst xmlns="http://schemas.openxmlformats.org/spreadsheetml/2006/main" count="886" uniqueCount="262">
  <si>
    <t>NATIONAL ASSOCIATION OF REALTORS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</si>
  <si>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</si>
  <si>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</si>
  <si>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</si>
  <si>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</si>
  <si>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</si>
  <si>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</si>
  <si>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</si>
  <si>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</si>
  <si>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</si>
  <si>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</si>
  <si>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</si>
  <si>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</si>
  <si>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</si>
  <si>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</si>
  <si>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</si>
  <si>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</si>
  <si>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</si>
  <si>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</si>
  <si>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</si>
  <si>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</si>
  <si>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</si>
  <si>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</si>
  <si>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</si>
  <si>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</si>
  <si>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</si>
  <si>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</si>
  <si>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</si>
  <si>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</si>
  <si>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</si>
  <si>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</si>
  <si>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</si>
  <si>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</si>
  <si>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</si>
  <si>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</si>
  <si>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</si>
  <si>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</si>
  <si>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</si>
  <si>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</si>
  <si>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</si>
  <si>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</si>
  <si>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</si>
  <si>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</si>
  <si>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</si>
  <si>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</si>
  <si>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</si>
  <si>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</si>
  <si>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</si>
  <si>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</si>
  <si>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</si>
  <si>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</si>
  <si>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</si>
  <si>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</si>
  <si>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</si>
  <si>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</si>
  <si>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</si>
  <si>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</si>
  <si>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</si>
  <si>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</si>
  <si>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</si>
  <si>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</si>
  <si>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</si>
  <si>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</si>
  <si>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</si>
  <si>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 DUES</t>
  </si>
  <si>
    <t>CONVENTIONS</t>
  </si>
  <si>
    <t>ADVERTISING &amp; SUBSCRIPTIONS</t>
  </si>
  <si>
    <t>GOVERNMENT AFFAIRS</t>
  </si>
  <si>
    <t>PUBLICATIONS &amp; SERV. MATERIALS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</si>
  <si>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</si>
  <si>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</si>
  <si>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</si>
  <si>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</si>
  <si>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</si>
  <si>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</si>
  <si>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</si>
  <si>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</si>
  <si>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</si>
  <si>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</si>
  <si>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</si>
  <si>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</si>
  <si>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</si>
  <si>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</si>
  <si>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</si>
  <si>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</si>
  <si>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</si>
  <si>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</si>
  <si>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</si>
  <si>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</si>
  <si>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</si>
  <si>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</si>
  <si>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</si>
  <si>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</si>
  <si>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</si>
  <si>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</si>
  <si>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</si>
  <si>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</si>
  <si>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</si>
  <si>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</si>
  <si>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</si>
  <si>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</si>
  <si>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</si>
  <si>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INCOME FROM CONTROLLED ENTITIES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</si>
  <si>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</si>
  <si>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</si>
  <si>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</si>
  <si>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</si>
  <si>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</si>
  <si>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</si>
  <si>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</si>
  <si>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</si>
  <si>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</si>
  <si>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</si>
  <si>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</si>
  <si>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</si>
  <si>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</si>
  <si>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</si>
  <si>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</si>
  <si>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</si>
  <si>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</si>
  <si>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</si>
  <si>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</si>
  <si>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</si>
  <si>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</si>
  <si>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</si>
  <si>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</si>
  <si>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</si>
  <si>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</si>
  <si>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</si>
  <si>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</si>
  <si>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</si>
  <si>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</si>
  <si>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</si>
  <si>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</si>
  <si>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</si>
  <si>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</si>
  <si>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</si>
  <si>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</si>
  <si>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</si>
  <si>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</si>
  <si>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REALTOR MEMBER SUBSCRIPTIONS</t>
  </si>
  <si>
    <t>UNRELATED BUSINESS INCOME TAXES</t>
  </si>
  <si>
    <t>PUBLIC POLICY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</si>
  <si>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</si>
  <si>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</si>
  <si>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</si>
  <si>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</si>
  <si>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</si>
  <si>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</si>
  <si>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</si>
  <si>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</si>
  <si>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</si>
  <si>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</si>
  <si>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</si>
  <si>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</si>
  <si>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</si>
  <si>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</si>
  <si>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</si>
  <si>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</si>
  <si>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</si>
  <si>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</si>
  <si>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</si>
  <si>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</si>
  <si>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</si>
  <si>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</si>
  <si>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</si>
  <si>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</si>
  <si>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</si>
  <si>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</si>
  <si>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</si>
  <si>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</si>
  <si>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</si>
  <si>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</si>
  <si>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</si>
  <si>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</si>
  <si>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</si>
  <si>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</si>
  <si>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</si>
  <si>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</si>
  <si>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</si>
  <si>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</si>
  <si>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</si>
  <si>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</si>
  <si>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</si>
  <si>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</si>
  <si>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</si>
  <si>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</si>
  <si>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</si>
  <si>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</si>
  <si>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</si>
  <si>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</si>
  <si>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</si>
  <si>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</si>
  <si>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</si>
  <si>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</si>
  <si>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</si>
  <si>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</si>
  <si>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</si>
  <si>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</si>
  <si>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</si>
  <si>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</si>
  <si>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</si>
  <si>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</si>
  <si>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</si>
  <si>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</si>
  <si>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</si>
  <si>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</si>
  <si>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</si>
  <si>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</si>
  <si>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</si>
  <si>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</si>
  <si>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</si>
  <si>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</si>
  <si>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</si>
  <si>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</si>
  <si>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</si>
  <si>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</si>
  <si>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</si>
  <si>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</si>
  <si>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</si>
  <si>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</si>
  <si>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</si>
  <si>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</si>
  <si>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</si>
  <si>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</si>
  <si>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</si>
  <si>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</si>
  <si>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</si>
  <si>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</si>
  <si>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</si>
  <si>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</si>
  <si>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</si>
  <si>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</si>
  <si>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</si>
  <si>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</si>
  <si>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</si>
  <si>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</si>
  <si>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</si>
  <si>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</si>
  <si>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</si>
  <si>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</si>
  <si>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</si>
  <si>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</si>
  <si>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COURSES</t>
  </si>
  <si>
    <r>
      <rPr>
        <rFont val="Roboto"/>
        <color rgb="FF000000"/>
        <sz val="10.0"/>
      </rPr>
      <t xml:space="preserve">Gross amount from sales of </t>
    </r>
    <r>
      <rPr>
        <rFont val="Roboto"/>
        <color rgb="FF000000"/>
        <sz val="10.0"/>
      </rPr>
      <t>assets other than inventory</t>
    </r>
  </si>
  <si>
    <t>UNRELATED BUSINESS INCOME TAX</t>
  </si>
  <si>
    <r>
      <rPr>
        <rFont val="Roboto"/>
        <b/>
        <color rgb="FF000000"/>
        <sz val="10.0"/>
      </rPr>
      <t xml:space="preserve">Program Expenses </t>
    </r>
    <r>
      <rPr>
        <rFont val="Roboto"/>
        <b/>
        <i/>
        <color rgb="FF000000"/>
        <sz val="10.0"/>
      </rPr>
      <t xml:space="preserve">(Program Efficiency Ratio) </t>
    </r>
  </si>
  <si>
    <t xml:space="preserve"> MEMBER DUES</t>
  </si>
  <si>
    <t xml:space="preserve"> CONVENTIONS</t>
  </si>
  <si>
    <t>PUBLICATIONS AND SERVICE MATERIALS</t>
  </si>
  <si>
    <t>All other program service revenue</t>
  </si>
  <si>
    <r>
      <rPr>
        <rFont val="Roboto"/>
        <color rgb="FF000000"/>
        <sz val="10.0"/>
      </rPr>
      <t xml:space="preserve">Gross amount from sales of </t>
    </r>
    <r>
      <rPr>
        <rFont val="Roboto"/>
        <color rgb="FF000000"/>
        <sz val="10.0"/>
      </rPr>
      <t>assets other than inventory</t>
    </r>
  </si>
  <si>
    <t>SPONSORSHIP</t>
  </si>
  <si>
    <t xml:space="preserve"> INCOME FROM CONTROLLED ENTITIES</t>
  </si>
  <si>
    <t>LIST RENTAL PRODUCTS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</si>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</sst>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ASSOCIATION OF REALTORS</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305667628</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7839401</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297828227</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24819018.92</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2022'!E2+'Balance Sheet 2022'!E3</f>
        <v>119067703</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4.797437941</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2022'!E30</f>
        <v>747089599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2022'!C40</f>
        <v>305667628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25472302.33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29.32948853</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2022'!E13:E15)</f>
        <v>702936803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2022'!C40</f>
        <v>305667628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25472302.33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27.59612358</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32.39356152</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285056620</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328361670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0.8681178287</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2022'!C7:C9)</f>
        <v>56064915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2022'!C10:C12)</f>
        <v>16968613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73033528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2022'!C40</f>
        <v>305667628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0.2389311831</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2022'!C10:C11)</f>
        <v>13701762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2022'!C7:C9)</f>
        <v>56064915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0.2443910242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246</v>
      </c>
      <c r="D41" s="74">
        <f>'Expenses 2022'!D40</f>
        <v>305667628</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305667628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v>0.0</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133067674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213728413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0.6226017034</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47139318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1010547856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0.04664728911</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ASSOCIATION OF REALTORS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69892.0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69892.0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69892</v>
      </c>
      <c r="G9" s="58"/>
      <c r="H9" s="58"/>
      <c r="I9" s="58"/>
      <c r="J9" s="58"/>
      <c r="K9" s="58"/>
      <c r="L9" s="58"/>
      <c r="M9" s="58"/>
      <c r="N9" s="58"/>
      <c r="O9" s="58"/>
      <c r="P9" s="58"/>
      <c r="Q9" s="58"/>
      <c r="R9" s="58"/>
      <c r="S9" s="58"/>
      <c r="T9" s="58"/>
      <c r="U9" s="58"/>
      <c r="V9" s="58"/>
      <c r="W9" s="58"/>
      <c r="X9" s="58"/>
      <c r="Y9" s="58"/>
      <c r="Z9" s="58"/>
    </row>
    <row r="10">
      <c r="A10" s="44" t="s">
        <v>62</v>
      </c>
      <c r="B10" s="59" t="s">
        <v>63</v>
      </c>
      <c r="C10" s="60" t="s">
        <v>247</v>
      </c>
      <c r="D10" s="15"/>
      <c r="E10" s="15"/>
      <c r="F10" s="48">
        <v>3.09562082E8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248</v>
      </c>
      <c r="D11" s="61"/>
      <c r="E11" s="61"/>
      <c r="F11" s="62">
        <v>1.1878894E7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5965367.0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4419703.0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249</v>
      </c>
      <c r="D14" s="61"/>
      <c r="E14" s="61"/>
      <c r="F14" s="62">
        <v>270006.0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250</v>
      </c>
      <c r="D15" s="61"/>
      <c r="E15" s="61"/>
      <c r="F15" s="62">
        <v>7339526.0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339435578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1.5778726E7</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5147838.0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9700482.0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1.1823448E7</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-2122966</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-2122966</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251</v>
      </c>
      <c r="D26" s="50">
        <v>3.06527522E8</v>
      </c>
      <c r="E26" s="50">
        <v>5.363245E7</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3.07551878E8</v>
      </c>
      <c r="E27" s="50">
        <v>5.3858268E7</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-1024356</v>
      </c>
      <c r="E28" s="74">
        <f t="shared" si="2"/>
        <v>-225818</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-1250174</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252</v>
      </c>
      <c r="D39" s="73"/>
      <c r="E39" s="48">
        <v>709536.0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253</v>
      </c>
      <c r="D40" s="73"/>
      <c r="E40" s="48">
        <v>338129.0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254</v>
      </c>
      <c r="D41" s="73"/>
      <c r="E41" s="48">
        <v>17880.0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122908.0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1188453</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358247347</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NATIONAL ASSOCIATION OF REALTORS</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17318568</v>
      </c>
      <c r="D3" s="98">
        <v>1.7318568E7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7116214</v>
      </c>
      <c r="D7" s="98">
        <v>7116214.0</v>
      </c>
      <c r="E7" s="98">
        <v>0.0</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50769814</v>
      </c>
      <c r="D9" s="98">
        <v>5.0769814E7</v>
      </c>
      <c r="E9" s="98">
        <v>0.0</v>
      </c>
      <c r="F9" s="98">
        <v>0.0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3166353</v>
      </c>
      <c r="D10" s="98">
        <v>3166353.0</v>
      </c>
      <c r="E10" s="98">
        <v>0.0</v>
      </c>
      <c r="F10" s="98">
        <v>0.0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12073696</v>
      </c>
      <c r="D11" s="98">
        <v>1.2073696E7</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3415827</v>
      </c>
      <c r="D12" s="98">
        <v>3415827.0</v>
      </c>
      <c r="E12" s="98">
        <v>0.0</v>
      </c>
      <c r="F12" s="98">
        <v>0.0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19536123</v>
      </c>
      <c r="D15" s="98">
        <v>1.9536123E7</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562720</v>
      </c>
      <c r="D16" s="98">
        <v>562720.0</v>
      </c>
      <c r="E16" s="98">
        <v>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523630</v>
      </c>
      <c r="D19" s="98">
        <v>523630.0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52130213</v>
      </c>
      <c r="D20" s="98">
        <v>5.2130213E7</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39758557</v>
      </c>
      <c r="D21" s="98">
        <v>3.9758557E7</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13830937</v>
      </c>
      <c r="D22" s="98">
        <v>1.3830937E7</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12491083</v>
      </c>
      <c r="D23" s="98">
        <v>1.2491083E7</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4139852</v>
      </c>
      <c r="D25" s="98">
        <v>4139852.0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9304792</v>
      </c>
      <c r="D26" s="98">
        <v>9304792.0</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25270916</v>
      </c>
      <c r="D28" s="98">
        <v>2.5270916E7</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2527678</v>
      </c>
      <c r="D29" s="98">
        <v>2527678.0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10006756</v>
      </c>
      <c r="D31" s="98">
        <v>1.0006756E7</v>
      </c>
      <c r="E31" s="98">
        <v>0.0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4692783</v>
      </c>
      <c r="D32" s="98">
        <v>4692783.0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142</v>
      </c>
      <c r="C34" s="97">
        <f t="shared" si="1"/>
        <v>17452417</v>
      </c>
      <c r="D34" s="98">
        <v>1.7452417E7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7">
        <f t="shared" si="1"/>
        <v>1060000</v>
      </c>
      <c r="D35" s="98">
        <v>1060000.0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7">
        <f t="shared" si="1"/>
        <v>0</v>
      </c>
      <c r="D36" s="98">
        <v>0.0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7">
        <f t="shared" si="1"/>
        <v>0</v>
      </c>
      <c r="D37" s="98">
        <v>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11777855</v>
      </c>
      <c r="D38" s="98">
        <v>1.1777855E7</v>
      </c>
      <c r="E38" s="98">
        <v>0.0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318926784</v>
      </c>
      <c r="D40" s="103">
        <f t="shared" si="2"/>
        <v>318926784</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ASSOCIATION OF REALTORS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1.66118836E8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8834582.0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6700884.0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2.1955532E8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8.1716547E7</v>
      </c>
      <c r="E12" s="108">
        <f>D11-D12</f>
        <v>137838773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3.048105E8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1.1863539E7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3.72986874E8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7151256.0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4.1955339E7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1058260583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7.4057639E7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1.45650242E8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3.0035E7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4.45326548E8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695069429</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3.63191154E8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363191154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1058260583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ASSOCIATION OF REALTORS</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318926784</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10006756</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308920028</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25743335.67</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2023'!E2+'Balance Sheet 2023'!E3</f>
        <v>166118836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6.452886998</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2023'!E30</f>
        <v>363191154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2023'!C40</f>
        <v>318926784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26577232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13.66549963</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2023'!E13:E15)</f>
        <v>689660913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2023'!C40</f>
        <v>318926784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26577232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25.94931304</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32.40220004</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309562082</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358247347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0.8641015337</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2023'!C7:C9)</f>
        <v>57886028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2023'!C10:C12)</f>
        <v>18655876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76541904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2023'!C40</f>
        <v>318926784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0.2399983565</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2023'!C10:C11)</f>
        <v>15240049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2023'!C7:C9)</f>
        <v>57886028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0.2632768135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255</v>
      </c>
      <c r="D41" s="74">
        <f>'Expenses 2023'!D40</f>
        <v>318926784</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318926784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69892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v>0.0</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181654302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219707881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0.826799208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30035000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1058260583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0.02838147852</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ASSOCIATION OF REALTORS</v>
      </c>
      <c r="B1" s="2" t="s">
        <v>256</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257</v>
      </c>
      <c r="E4" s="45" t="s">
        <v>258</v>
      </c>
      <c r="F4" s="45" t="s">
        <v>259</v>
      </c>
      <c r="G4" s="59" t="s">
        <v>260</v>
      </c>
      <c r="H4" s="59"/>
      <c r="I4" s="43"/>
      <c r="J4" s="43"/>
      <c r="K4" s="43"/>
      <c r="L4" s="43"/>
      <c r="M4" s="43"/>
      <c r="N4" s="43"/>
      <c r="O4" s="43"/>
      <c r="P4" s="43"/>
      <c r="Q4" s="43"/>
      <c r="R4" s="43"/>
      <c r="S4" s="43"/>
      <c r="T4" s="43"/>
      <c r="U4" s="43"/>
      <c r="V4" s="43"/>
      <c r="W4" s="43"/>
      <c r="X4" s="43"/>
      <c r="Y4" s="43"/>
    </row>
    <row r="5">
      <c r="A5" s="138"/>
      <c r="B5" s="49"/>
      <c r="C5" s="147" t="s">
        <v>186</v>
      </c>
      <c r="D5" s="175">
        <f>'Ratios 2021'!D8</f>
        <v>5.639971924</v>
      </c>
      <c r="E5" s="175">
        <f>'Ratios 2022'!D8</f>
        <v>4.797437941</v>
      </c>
      <c r="F5" s="175">
        <f>'Ratios 2023'!D8</f>
        <v>6.452886998</v>
      </c>
      <c r="G5" s="175">
        <f>average(D5:F5)</f>
        <v>5.630098954</v>
      </c>
      <c r="H5" s="149" t="s">
        <v>193</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194</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195</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257</v>
      </c>
      <c r="E9" s="45" t="s">
        <v>258</v>
      </c>
      <c r="F9" s="45" t="s">
        <v>259</v>
      </c>
      <c r="G9" s="59" t="s">
        <v>260</v>
      </c>
      <c r="H9" s="59"/>
      <c r="I9" s="43"/>
      <c r="J9" s="43"/>
      <c r="K9" s="43"/>
      <c r="L9" s="43"/>
      <c r="M9" s="43"/>
      <c r="N9" s="43"/>
      <c r="O9" s="43"/>
      <c r="P9" s="43"/>
      <c r="Q9" s="43"/>
      <c r="R9" s="43"/>
      <c r="S9" s="43"/>
      <c r="T9" s="43"/>
      <c r="U9" s="43"/>
      <c r="V9" s="43"/>
      <c r="W9" s="43"/>
      <c r="X9" s="43"/>
      <c r="Y9" s="43"/>
    </row>
    <row r="10">
      <c r="A10" s="138"/>
      <c r="B10" s="49"/>
      <c r="C10" s="147" t="s">
        <v>194</v>
      </c>
      <c r="D10" s="148">
        <f>'Ratios 2021'!D14</f>
        <v>36.96416147</v>
      </c>
      <c r="E10" s="148">
        <f>'Ratios 2022'!D14</f>
        <v>29.32948853</v>
      </c>
      <c r="F10" s="148">
        <f>'Ratios 2023'!D14</f>
        <v>13.66549963</v>
      </c>
      <c r="G10" s="175">
        <f>average(D10:F10)</f>
        <v>26.65304988</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257</v>
      </c>
      <c r="E14" s="45" t="s">
        <v>258</v>
      </c>
      <c r="F14" s="45" t="s">
        <v>259</v>
      </c>
      <c r="G14" s="59" t="s">
        <v>260</v>
      </c>
      <c r="H14" s="59"/>
      <c r="I14" s="43"/>
      <c r="J14" s="43"/>
      <c r="K14" s="43"/>
      <c r="L14" s="43"/>
      <c r="M14" s="43"/>
      <c r="N14" s="43"/>
      <c r="O14" s="43"/>
      <c r="P14" s="43"/>
      <c r="Q14" s="43"/>
      <c r="R14" s="43"/>
      <c r="S14" s="43"/>
      <c r="T14" s="43"/>
      <c r="U14" s="43"/>
      <c r="V14" s="43"/>
      <c r="W14" s="43"/>
      <c r="X14" s="43"/>
      <c r="Y14" s="43"/>
    </row>
    <row r="15">
      <c r="A15" s="138"/>
      <c r="B15" s="49"/>
      <c r="C15" s="147" t="s">
        <v>202</v>
      </c>
      <c r="D15" s="178">
        <f>'Ratios 2021'!D20</f>
        <v>35.83722169</v>
      </c>
      <c r="E15" s="178">
        <f>'Ratios 2022'!D20</f>
        <v>27.59612358</v>
      </c>
      <c r="F15" s="178">
        <f>'Ratios 2023'!D20</f>
        <v>25.94931304</v>
      </c>
      <c r="G15" s="175">
        <f>average(D15:F15)</f>
        <v>29.79421944</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257</v>
      </c>
      <c r="E19" s="45" t="s">
        <v>258</v>
      </c>
      <c r="F19" s="45" t="s">
        <v>259</v>
      </c>
      <c r="G19" s="59" t="s">
        <v>260</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2021'!D26</f>
        <v>0.8678935966</v>
      </c>
      <c r="E20" s="162">
        <f>'Ratios 2022'!D26</f>
        <v>0.8681178287</v>
      </c>
      <c r="F20" s="162">
        <f>'Ratios 2023'!D26</f>
        <v>0.8641015337</v>
      </c>
      <c r="G20" s="179">
        <f>average(D20:F20)</f>
        <v>0.8667043197</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257</v>
      </c>
      <c r="E24" s="45" t="s">
        <v>258</v>
      </c>
      <c r="F24" s="45" t="s">
        <v>259</v>
      </c>
      <c r="G24" s="59" t="s">
        <v>260</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2021'!D33</f>
        <v>0.2620948443</v>
      </c>
      <c r="E25" s="162">
        <f>'Ratios 2022'!D33</f>
        <v>0.2389311831</v>
      </c>
      <c r="F25" s="162">
        <f>'Ratios 2023'!D33</f>
        <v>0.2399983565</v>
      </c>
      <c r="G25" s="179">
        <f>average(D25:F25)</f>
        <v>0.247008128</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257</v>
      </c>
      <c r="E29" s="45" t="s">
        <v>258</v>
      </c>
      <c r="F29" s="45" t="s">
        <v>259</v>
      </c>
      <c r="G29" s="59" t="s">
        <v>260</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2021'!D38</f>
        <v>0.2555969552</v>
      </c>
      <c r="E30" s="162">
        <f>'Ratios 2022'!D38</f>
        <v>0.2443910242</v>
      </c>
      <c r="F30" s="162">
        <f>'Ratios 2023'!D38</f>
        <v>0.2632768135</v>
      </c>
      <c r="G30" s="179">
        <f>average(D30:F30)</f>
        <v>0.2544215977</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257</v>
      </c>
      <c r="E34" s="45" t="s">
        <v>258</v>
      </c>
      <c r="F34" s="45" t="s">
        <v>259</v>
      </c>
      <c r="G34" s="59" t="s">
        <v>260</v>
      </c>
      <c r="H34" s="59"/>
      <c r="I34" s="43"/>
      <c r="J34" s="43"/>
      <c r="K34" s="43"/>
      <c r="L34" s="43"/>
      <c r="M34" s="43"/>
      <c r="N34" s="43"/>
      <c r="O34" s="43"/>
      <c r="P34" s="43"/>
      <c r="Q34" s="43"/>
      <c r="R34" s="43"/>
      <c r="S34" s="43"/>
      <c r="T34" s="43"/>
      <c r="U34" s="43"/>
      <c r="V34" s="43"/>
      <c r="W34" s="43"/>
      <c r="X34" s="43"/>
      <c r="Y34" s="43"/>
    </row>
    <row r="35">
      <c r="A35" s="138"/>
      <c r="B35" s="49"/>
      <c r="C35" s="147" t="s">
        <v>261</v>
      </c>
      <c r="D35" s="162">
        <f>'Ratios 2021'!E41</f>
        <v>1</v>
      </c>
      <c r="E35" s="162">
        <f>'Ratios 2022'!E41</f>
        <v>1</v>
      </c>
      <c r="F35" s="162">
        <f>'Ratios 2023'!E41</f>
        <v>1</v>
      </c>
      <c r="G35" s="179">
        <f t="shared" ref="G35:G37" si="1">average(D35:F35)</f>
        <v>1</v>
      </c>
      <c r="H35" s="179"/>
      <c r="I35" s="43"/>
      <c r="J35" s="43"/>
      <c r="K35" s="43"/>
      <c r="L35" s="43"/>
      <c r="M35" s="43"/>
      <c r="N35" s="43"/>
      <c r="O35" s="43"/>
      <c r="P35" s="43"/>
      <c r="Q35" s="43"/>
      <c r="R35" s="43"/>
      <c r="S35" s="43"/>
      <c r="T35" s="43"/>
      <c r="U35" s="43"/>
      <c r="V35" s="43"/>
      <c r="W35" s="43"/>
      <c r="X35" s="43"/>
      <c r="Y35" s="43"/>
    </row>
    <row r="36">
      <c r="A36" s="138"/>
      <c r="B36" s="52"/>
      <c r="C36" s="147" t="s">
        <v>223</v>
      </c>
      <c r="D36" s="162">
        <f>'Ratios 2021'!E42</f>
        <v>0</v>
      </c>
      <c r="E36" s="162">
        <f>'Ratios 2022'!E42</f>
        <v>0</v>
      </c>
      <c r="F36" s="162">
        <f>'Ratios 2023'!E42</f>
        <v>0</v>
      </c>
      <c r="G36" s="179">
        <f t="shared" si="1"/>
        <v>0</v>
      </c>
      <c r="H36" s="179"/>
      <c r="I36" s="43"/>
      <c r="J36" s="43"/>
      <c r="K36" s="43"/>
      <c r="L36" s="43"/>
      <c r="M36" s="43"/>
      <c r="N36" s="43"/>
      <c r="O36" s="43"/>
      <c r="P36" s="43"/>
      <c r="Q36" s="43"/>
      <c r="R36" s="43"/>
      <c r="S36" s="43"/>
      <c r="T36" s="43"/>
      <c r="U36" s="43"/>
      <c r="V36" s="43"/>
      <c r="W36" s="43"/>
      <c r="X36" s="43"/>
      <c r="Y36" s="43"/>
    </row>
    <row r="37">
      <c r="A37" s="138"/>
      <c r="B37" s="180"/>
      <c r="C37" s="147" t="s">
        <v>224</v>
      </c>
      <c r="D37" s="162">
        <f>'Ratios 2021'!E43</f>
        <v>0</v>
      </c>
      <c r="E37" s="162">
        <f>'Ratios 2022'!E43</f>
        <v>0</v>
      </c>
      <c r="F37" s="162">
        <f>'Ratios 2023'!E43</f>
        <v>0</v>
      </c>
      <c r="G37" s="179">
        <f t="shared" si="1"/>
        <v>0</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257</v>
      </c>
      <c r="E41" s="45" t="s">
        <v>258</v>
      </c>
      <c r="F41" s="45" t="s">
        <v>259</v>
      </c>
      <c r="G41" s="59" t="s">
        <v>260</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2021'!D49</f>
        <v>0</v>
      </c>
      <c r="E42" s="165">
        <f>'Ratios 2022'!D49</f>
        <v>0</v>
      </c>
      <c r="F42" s="165">
        <f>'Ratios 2023'!D49</f>
        <v>0</v>
      </c>
      <c r="G42" s="181">
        <f>average(D42:F42)</f>
        <v>0</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257</v>
      </c>
      <c r="E46" s="45" t="s">
        <v>258</v>
      </c>
      <c r="F46" s="45" t="s">
        <v>259</v>
      </c>
      <c r="G46" s="59" t="s">
        <v>260</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2021'!D54</f>
        <v>0.5572367598</v>
      </c>
      <c r="E47" s="148">
        <f>'Ratios 2022'!D54</f>
        <v>0.6226017034</v>
      </c>
      <c r="F47" s="148">
        <f>'Ratios 2023'!D54</f>
        <v>0.826799208</v>
      </c>
      <c r="G47" s="175">
        <f>average(D47:F47)</f>
        <v>0.6688792237</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257</v>
      </c>
      <c r="E51" s="45" t="s">
        <v>258</v>
      </c>
      <c r="F51" s="45" t="s">
        <v>259</v>
      </c>
      <c r="G51" s="59" t="s">
        <v>260</v>
      </c>
      <c r="H51" s="59"/>
      <c r="I51" s="43"/>
      <c r="J51" s="43"/>
      <c r="K51" s="43"/>
      <c r="L51" s="43"/>
      <c r="M51" s="43"/>
      <c r="N51" s="43"/>
      <c r="O51" s="43"/>
      <c r="P51" s="43"/>
      <c r="Q51" s="43"/>
      <c r="R51" s="43"/>
      <c r="S51" s="43"/>
      <c r="T51" s="43"/>
      <c r="U51" s="43"/>
      <c r="V51" s="43"/>
      <c r="W51" s="43"/>
      <c r="X51" s="43"/>
      <c r="Y51" s="43"/>
    </row>
    <row r="52">
      <c r="A52" s="138"/>
      <c r="B52" s="49"/>
      <c r="C52" s="147" t="s">
        <v>241</v>
      </c>
      <c r="D52" s="182">
        <f>'Ratios 2021'!D59</f>
        <v>0.03880289711</v>
      </c>
      <c r="E52" s="182">
        <f>'Ratios 2022'!D59</f>
        <v>0.04664728911</v>
      </c>
      <c r="F52" s="182">
        <f>'Ratios 2023'!D59</f>
        <v>0.02838147852</v>
      </c>
      <c r="G52" s="183">
        <f>average(D52:F52)</f>
        <v>0.03794388825</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ASSOCIATION OF REALTORS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ASSOCIATION OF REALTORS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2.84098339E8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8653632.0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6130407.0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4874140.0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454683.0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8295077.0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312506278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4653008.0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4604359.0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9397533.0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9637280.0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-239747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-239747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3.27503101E8</v>
      </c>
      <c r="E26" s="50">
        <v>4000.0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3.22936823E8</v>
      </c>
      <c r="E27" s="50">
        <v>8272.0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4566278</v>
      </c>
      <c r="E28" s="74">
        <f t="shared" si="2"/>
        <v>-4272</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4562006</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318604.0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937853.0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1256457</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327342361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NATIONAL ASSOCIATION OF REALTORS</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12944981</v>
      </c>
      <c r="D3" s="98">
        <v>1.2944981E7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5909010</v>
      </c>
      <c r="D7" s="98">
        <v>5909010.0</v>
      </c>
      <c r="E7" s="98">
        <v>0.0</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115</v>
      </c>
      <c r="C9" s="97">
        <f t="shared" si="1"/>
        <v>43292429</v>
      </c>
      <c r="D9" s="98">
        <v>4.3292429E7</v>
      </c>
      <c r="E9" s="98">
        <v>0.0</v>
      </c>
      <c r="F9" s="98">
        <v>0.0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3089330</v>
      </c>
      <c r="D10" s="98">
        <v>3089330.0</v>
      </c>
      <c r="E10" s="98">
        <v>0.0</v>
      </c>
      <c r="F10" s="98">
        <v>0.0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9486408</v>
      </c>
      <c r="D11" s="98">
        <v>9486408.0</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3126777</v>
      </c>
      <c r="D12" s="98">
        <v>3126777.0</v>
      </c>
      <c r="E12" s="98">
        <v>0.0</v>
      </c>
      <c r="F12" s="98">
        <v>0.0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5326793</v>
      </c>
      <c r="D15" s="98">
        <v>5326793.0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519629</v>
      </c>
      <c r="D16" s="98">
        <v>519629.0</v>
      </c>
      <c r="E16" s="98">
        <v>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317426</v>
      </c>
      <c r="D19" s="98">
        <v>317426.0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53824160</v>
      </c>
      <c r="D20" s="98">
        <v>5.382416E7</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24155331</v>
      </c>
      <c r="D21" s="98">
        <v>2.4155331E7</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11359406</v>
      </c>
      <c r="D22" s="98">
        <v>1.1359406E7</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10816651</v>
      </c>
      <c r="D23" s="98">
        <v>1.0816651E7</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2847919</v>
      </c>
      <c r="D25" s="98">
        <v>2847919.0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4932561</v>
      </c>
      <c r="D26" s="98">
        <v>4932561.0</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13113314</v>
      </c>
      <c r="D28" s="98">
        <v>1.3113314E7</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1162583</v>
      </c>
      <c r="D29" s="98">
        <v>1162583.0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7461535</v>
      </c>
      <c r="D31" s="98">
        <v>7461535.0</v>
      </c>
      <c r="E31" s="98">
        <v>0.0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3149447</v>
      </c>
      <c r="D32" s="98">
        <v>3149447.0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101" t="s">
        <v>140</v>
      </c>
      <c r="C34" s="97">
        <f t="shared" si="1"/>
        <v>7500000</v>
      </c>
      <c r="D34" s="98">
        <v>7500000.0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7">
        <f t="shared" si="1"/>
        <v>1663590</v>
      </c>
      <c r="D35" s="98">
        <v>1663590.0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2" t="s">
        <v>142</v>
      </c>
      <c r="C36" s="97">
        <f t="shared" si="1"/>
        <v>12338704</v>
      </c>
      <c r="D36" s="98">
        <v>1.2338704E7</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7">
        <f t="shared" si="1"/>
        <v>0</v>
      </c>
      <c r="D37" s="98">
        <v>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9297387</v>
      </c>
      <c r="D38" s="98">
        <v>9297387.0</v>
      </c>
      <c r="E38" s="98">
        <v>0.0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247635371</v>
      </c>
      <c r="D40" s="103">
        <f t="shared" si="2"/>
        <v>247635371</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ASSOCIATION OF REALTORS</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1.12881141E8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5638439.0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5151955.0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2.25961306E8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1.13076646E8</v>
      </c>
      <c r="E12" s="108">
        <f>D11-D12</f>
        <v>112884660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3.32956776E8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1.1768558E7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3.9482164E8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9501092.0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4.1767481E7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1027371742</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7.5788491E7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1.46148653E8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3.9865E7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2766778.0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264568922</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7.6280282E8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762802820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1027371742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ASSOCIATION OF REALTORS</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2021'!C40</f>
        <v>247635371</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2021'!C31</f>
        <v>7461535</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240173836</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20014486.33</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2021'!E2+'Balance Sheet 2021'!E3</f>
        <v>112881141</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5.639971924</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2021'!E30</f>
        <v>762802820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2021'!C40</f>
        <v>247635371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20636280.92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36.96416147</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2021'!E13:E15)</f>
        <v>739546974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2021'!C40</f>
        <v>247635371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20636280.92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35.83722169</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41.47719361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2021'!E2:E7,'Revenues 2021'!F10:F15)</f>
        <v>284098339</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2021'!F44</f>
        <v>327342361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0.8678935966</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2021'!C7:C9)</f>
        <v>49201439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2021'!C10:C12)</f>
        <v>15702515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64903954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2021'!C40</f>
        <v>247635371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0.2620948443</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2021'!C10:C11)</f>
        <v>12575738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2021'!C7:C9)</f>
        <v>49201439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0.2555969552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4">
        <f>'Expenses 2021'!D40</f>
        <v>247635371</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2021'!E40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247635371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2021'!F9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v>0.0</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2021'!E2:E10)</f>
        <v>123671535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2021'!E19:E22)</f>
        <v>221937144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0.5572367598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2021'!E25:E26)</f>
        <v>39865000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2021'!E18</f>
        <v>1027371742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0.03880289711</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ASSOCIATION OF REALTORS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2.8505662E8</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1.066423E7</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6556642.0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5014314.0</v>
      </c>
      <c r="G13" s="171"/>
      <c r="H13" s="43"/>
      <c r="J13" s="171"/>
      <c r="K13" s="43"/>
      <c r="L13" s="43"/>
      <c r="M13" s="43"/>
      <c r="N13" s="43"/>
      <c r="O13" s="43"/>
      <c r="P13" s="43"/>
      <c r="Q13" s="43"/>
      <c r="R13" s="43"/>
      <c r="S13" s="43"/>
      <c r="T13" s="43"/>
      <c r="U13" s="43"/>
      <c r="V13" s="43"/>
      <c r="W13" s="43"/>
      <c r="X13" s="43"/>
      <c r="Y13" s="43"/>
      <c r="Z13" s="43"/>
    </row>
    <row r="14">
      <c r="A14" s="49"/>
      <c r="B14" s="45" t="s">
        <v>54</v>
      </c>
      <c r="C14" s="173" t="s">
        <v>243</v>
      </c>
      <c r="D14" s="61"/>
      <c r="E14" s="61"/>
      <c r="F14" s="62">
        <v>972740.0</v>
      </c>
      <c r="G14" s="171"/>
      <c r="H14" s="43"/>
      <c r="J14" s="171"/>
      <c r="K14" s="43"/>
      <c r="L14" s="43"/>
      <c r="M14" s="43"/>
      <c r="N14" s="43"/>
      <c r="O14" s="43"/>
      <c r="P14" s="43"/>
      <c r="Q14" s="43"/>
      <c r="R14" s="43"/>
      <c r="S14" s="43"/>
      <c r="T14" s="43"/>
      <c r="U14" s="43"/>
      <c r="V14" s="43"/>
      <c r="W14" s="43"/>
      <c r="X14" s="43"/>
      <c r="Y14" s="43"/>
      <c r="Z14" s="43"/>
    </row>
    <row r="15">
      <c r="A15" s="52"/>
      <c r="B15" s="45" t="s">
        <v>56</v>
      </c>
      <c r="C15" s="173" t="s">
        <v>69</v>
      </c>
      <c r="D15" s="61"/>
      <c r="E15" s="61"/>
      <c r="F15" s="62">
        <v>7403852.0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315668398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8336333.0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4533777.0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9935906.0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1.1176258E7</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-1240352</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-1240352</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244</v>
      </c>
      <c r="D26" s="50">
        <v>2.95543033E8</v>
      </c>
      <c r="E26" s="50">
        <v>1250.0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2.95610543E8</v>
      </c>
      <c r="E27" s="50">
        <v>18879.0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-67510</v>
      </c>
      <c r="E28" s="74">
        <f t="shared" si="2"/>
        <v>-17629</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-85139</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393635.0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755018.0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1148653</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328361670</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NATIONAL ASSOCIATION OF REALTORS</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19088231</v>
      </c>
      <c r="D3" s="98">
        <v>1.9088231E7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6392303</v>
      </c>
      <c r="D7" s="98">
        <v>6392303.0</v>
      </c>
      <c r="E7" s="98">
        <v>0.0</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49672612</v>
      </c>
      <c r="D9" s="98">
        <v>4.9672612E7</v>
      </c>
      <c r="E9" s="98">
        <v>0.0</v>
      </c>
      <c r="F9" s="98">
        <v>0.0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4347567</v>
      </c>
      <c r="D10" s="98">
        <v>4347567.0</v>
      </c>
      <c r="E10" s="98">
        <v>0.0</v>
      </c>
      <c r="F10" s="98">
        <v>0.0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9354195</v>
      </c>
      <c r="D11" s="98">
        <v>9354195.0</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3266851</v>
      </c>
      <c r="D12" s="98">
        <v>3266851.0</v>
      </c>
      <c r="E12" s="98">
        <v>0.0</v>
      </c>
      <c r="F12" s="98">
        <v>0.0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12411149</v>
      </c>
      <c r="D15" s="98">
        <v>1.2411149E7</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582021</v>
      </c>
      <c r="D16" s="98">
        <v>582021.0</v>
      </c>
      <c r="E16" s="98">
        <v>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487398</v>
      </c>
      <c r="D19" s="98">
        <v>487398.0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44844484</v>
      </c>
      <c r="D20" s="98">
        <v>4.4844484E7</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34466228</v>
      </c>
      <c r="D21" s="98">
        <v>3.4466228E7</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15137919</v>
      </c>
      <c r="D22" s="98">
        <v>1.5137919E7</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12109840</v>
      </c>
      <c r="D23" s="98">
        <v>1.210984E7</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3646278</v>
      </c>
      <c r="D25" s="98">
        <v>3646278.0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10103503</v>
      </c>
      <c r="D26" s="98">
        <v>1.0103503E7</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18277983</v>
      </c>
      <c r="D28" s="98">
        <v>1.8277983E7</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2263363</v>
      </c>
      <c r="D29" s="98">
        <v>2263363.0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7839401</v>
      </c>
      <c r="D31" s="98">
        <v>7839401.0</v>
      </c>
      <c r="E31" s="98">
        <v>0.0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3772848</v>
      </c>
      <c r="D32" s="98">
        <v>3772848.0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142</v>
      </c>
      <c r="C34" s="97">
        <f t="shared" si="1"/>
        <v>38286520</v>
      </c>
      <c r="D34" s="98">
        <v>3.828652E7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7">
        <f t="shared" si="1"/>
        <v>1218603</v>
      </c>
      <c r="D35" s="98">
        <v>1218603.0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7">
        <f t="shared" si="1"/>
        <v>0</v>
      </c>
      <c r="D36" s="98">
        <v>0.0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7">
        <f t="shared" si="1"/>
        <v>0</v>
      </c>
      <c r="D37" s="98">
        <v>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8098331</v>
      </c>
      <c r="D38" s="98">
        <v>8098331.0</v>
      </c>
      <c r="E38" s="98">
        <v>0.0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305667628</v>
      </c>
      <c r="D40" s="103">
        <f t="shared" si="2"/>
        <v>305667628</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ASSOCIATION OF REALTORS</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1.19067703E8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4635037.0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9364934.0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2.48689026E8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1.2293185E8</v>
      </c>
      <c r="E12" s="108">
        <f>D11-D12</f>
        <v>125757176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3.25605615E8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1.1300009E7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3.66031179E8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8883750.0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3.9902453E7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1010547856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6.2684139E7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1.51044274E8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4.7139318E7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2590526.0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263458257</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7.47089599E8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747089599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1010547856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