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<sst xmlns="http://schemas.openxmlformats.org/spreadsheetml/2006/main" count="558" uniqueCount="171">
  <si>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ROBERT WOOD JOHNSON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</si>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</sst>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ROBERT WOOD JOHNSON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877646664</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5789989</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871856675</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72654722.92</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454684282</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6.258151759</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12845325788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877646664</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73137222</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175.6332198</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12863923532</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877646664</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73137222</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175.8875054</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182.1456572</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1119236534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1119236534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57352447</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36091671</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93444118</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877646664</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0.1064712279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36091671</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57352447</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0.6292960961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13832302736</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ROBERT WOOD JOHNSON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56070.0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4898551.0</v>
      </c>
      <c r="F4" s="46">
        <v>4236249.0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1.82923494E8</v>
      </c>
      <c r="F5" s="46">
        <v>2.45256546E8</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7.09781856E8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2.940483821E9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6.57330353E8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798853.0</v>
      </c>
      <c r="F16" s="46">
        <v>2.65331564E8</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898458824</v>
      </c>
      <c r="F17" s="56">
        <f t="shared" si="1"/>
        <v>1172154712</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ROBERT WOOD JOHNSON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6440121.0</v>
      </c>
      <c r="D3" s="67">
        <v>2549973.0</v>
      </c>
      <c r="E3" s="67">
        <v>0.0</v>
      </c>
      <c r="F3" s="67">
        <v>3732148.0</v>
      </c>
      <c r="G3" s="41"/>
      <c r="H3" s="41"/>
      <c r="I3" s="41"/>
      <c r="J3" s="41"/>
      <c r="K3" s="41"/>
      <c r="L3" s="41"/>
      <c r="M3" s="41"/>
      <c r="N3" s="41"/>
      <c r="O3" s="41"/>
      <c r="P3" s="41"/>
      <c r="Q3" s="41"/>
      <c r="R3" s="41"/>
      <c r="S3" s="41"/>
      <c r="T3" s="41"/>
      <c r="U3" s="41"/>
      <c r="V3" s="41"/>
      <c r="W3" s="41"/>
      <c r="X3" s="41"/>
      <c r="Y3" s="41"/>
      <c r="Z3" s="41"/>
    </row>
    <row r="4">
      <c r="A4" s="64">
        <v>14.0</v>
      </c>
      <c r="B4" s="65" t="s">
        <v>71</v>
      </c>
      <c r="C4" s="66">
        <v>4.8841074E7</v>
      </c>
      <c r="D4" s="67">
        <v>7096117.0</v>
      </c>
      <c r="E4" s="67">
        <v>0.0</v>
      </c>
      <c r="F4" s="67">
        <v>4.0387063E7</v>
      </c>
      <c r="G4" s="41"/>
      <c r="H4" s="41"/>
      <c r="I4" s="41"/>
      <c r="J4" s="41"/>
      <c r="K4" s="41"/>
      <c r="L4" s="41"/>
      <c r="M4" s="41"/>
      <c r="N4" s="41"/>
      <c r="O4" s="41"/>
      <c r="P4" s="41"/>
      <c r="Q4" s="41"/>
      <c r="R4" s="41"/>
      <c r="S4" s="41"/>
      <c r="T4" s="41"/>
      <c r="U4" s="41"/>
      <c r="V4" s="41"/>
      <c r="W4" s="41"/>
      <c r="X4" s="41"/>
      <c r="Y4" s="41"/>
      <c r="Z4" s="41"/>
    </row>
    <row r="5">
      <c r="A5" s="64">
        <v>15.0</v>
      </c>
      <c r="B5" s="65" t="s">
        <v>72</v>
      </c>
      <c r="C5" s="66">
        <v>3.549032E7</v>
      </c>
      <c r="D5" s="67">
        <v>1955840.0</v>
      </c>
      <c r="E5" s="67">
        <v>0.0</v>
      </c>
      <c r="F5" s="67">
        <v>2.4978155E7</v>
      </c>
      <c r="G5" s="41"/>
      <c r="H5" s="41"/>
      <c r="I5" s="41"/>
      <c r="J5" s="41"/>
      <c r="K5" s="41"/>
      <c r="L5" s="41"/>
      <c r="M5" s="41"/>
      <c r="N5" s="41"/>
      <c r="O5" s="41"/>
      <c r="P5" s="41"/>
      <c r="Q5" s="41"/>
      <c r="R5" s="41"/>
      <c r="S5" s="41"/>
      <c r="T5" s="41"/>
      <c r="U5" s="41"/>
      <c r="V5" s="41"/>
      <c r="W5" s="41"/>
      <c r="X5" s="41"/>
      <c r="Y5" s="41"/>
      <c r="Z5" s="41"/>
    </row>
    <row r="6">
      <c r="A6" s="43" t="s">
        <v>73</v>
      </c>
      <c r="B6" s="48" t="s">
        <v>74</v>
      </c>
      <c r="C6" s="66">
        <v>1048856.0</v>
      </c>
      <c r="D6" s="67">
        <v>56452.0</v>
      </c>
      <c r="E6" s="67">
        <v>0.0</v>
      </c>
      <c r="F6" s="67">
        <v>566484.0</v>
      </c>
      <c r="G6" s="41"/>
      <c r="H6" s="41"/>
      <c r="I6" s="41"/>
      <c r="J6" s="41"/>
      <c r="K6" s="41"/>
      <c r="L6" s="41"/>
      <c r="M6" s="41"/>
      <c r="N6" s="41"/>
      <c r="O6" s="41"/>
      <c r="P6" s="41"/>
      <c r="Q6" s="41"/>
      <c r="R6" s="41"/>
      <c r="S6" s="41"/>
      <c r="T6" s="41"/>
      <c r="U6" s="41"/>
      <c r="V6" s="41"/>
      <c r="W6" s="41"/>
      <c r="X6" s="41"/>
      <c r="Y6" s="41"/>
      <c r="Z6" s="41"/>
    </row>
    <row r="7">
      <c r="A7" s="64" t="s">
        <v>55</v>
      </c>
      <c r="B7" s="65" t="s">
        <v>75</v>
      </c>
      <c r="C7" s="66">
        <v>703405.0</v>
      </c>
      <c r="D7" s="67">
        <v>124500.0</v>
      </c>
      <c r="E7" s="67">
        <v>0.0</v>
      </c>
      <c r="F7" s="67">
        <v>313555.0</v>
      </c>
      <c r="G7" s="41"/>
      <c r="H7" s="41"/>
      <c r="I7" s="41"/>
      <c r="J7" s="41"/>
      <c r="K7" s="41"/>
      <c r="L7" s="41"/>
      <c r="M7" s="41"/>
      <c r="N7" s="41"/>
      <c r="O7" s="41"/>
      <c r="P7" s="41"/>
      <c r="Q7" s="41"/>
      <c r="R7" s="41"/>
      <c r="S7" s="41"/>
      <c r="T7" s="41"/>
      <c r="U7" s="41"/>
      <c r="V7" s="41"/>
      <c r="W7" s="41"/>
      <c r="X7" s="41"/>
      <c r="Y7" s="41"/>
      <c r="Z7" s="41"/>
    </row>
    <row r="8">
      <c r="A8" s="64" t="s">
        <v>66</v>
      </c>
      <c r="B8" s="65" t="s">
        <v>76</v>
      </c>
      <c r="C8" s="66">
        <v>5.08287E7</v>
      </c>
      <c r="D8" s="67">
        <v>1.2158669E7</v>
      </c>
      <c r="E8" s="67">
        <v>0.0</v>
      </c>
      <c r="F8" s="67">
        <v>1.2696485E7</v>
      </c>
      <c r="G8" s="41"/>
      <c r="H8" s="41"/>
      <c r="I8" s="68"/>
      <c r="J8" s="41"/>
      <c r="K8" s="41"/>
      <c r="L8" s="41"/>
      <c r="M8" s="41"/>
      <c r="N8" s="41"/>
      <c r="O8" s="41"/>
      <c r="P8" s="41"/>
      <c r="Q8" s="41"/>
      <c r="R8" s="41"/>
      <c r="S8" s="41"/>
      <c r="T8" s="41"/>
      <c r="U8" s="41"/>
      <c r="V8" s="41"/>
      <c r="W8" s="41"/>
      <c r="X8" s="41"/>
      <c r="Y8" s="41"/>
      <c r="Z8" s="41"/>
    </row>
    <row r="9">
      <c r="A9" s="69">
        <v>17.0</v>
      </c>
      <c r="B9" s="44" t="s">
        <v>77</v>
      </c>
      <c r="C9" s="66">
        <v>6030.0</v>
      </c>
      <c r="D9" s="67">
        <v>1.5028397E7</v>
      </c>
      <c r="E9" s="67">
        <v>0.0</v>
      </c>
      <c r="F9" s="67">
        <v>5664.0</v>
      </c>
      <c r="G9" s="41"/>
      <c r="H9" s="41"/>
      <c r="I9" s="41"/>
      <c r="J9" s="41"/>
      <c r="K9" s="41"/>
      <c r="L9" s="41"/>
      <c r="M9" s="41"/>
      <c r="N9" s="41"/>
      <c r="O9" s="41"/>
      <c r="P9" s="41"/>
      <c r="Q9" s="41"/>
      <c r="R9" s="41"/>
      <c r="S9" s="41"/>
      <c r="T9" s="41"/>
      <c r="U9" s="41"/>
      <c r="V9" s="41"/>
      <c r="W9" s="41"/>
      <c r="X9" s="41"/>
      <c r="Y9" s="41"/>
      <c r="Z9" s="41"/>
    </row>
    <row r="10">
      <c r="A10" s="64">
        <v>18.0</v>
      </c>
      <c r="B10" s="65" t="s">
        <v>78</v>
      </c>
      <c r="C10" s="66">
        <v>1.4920894E7</v>
      </c>
      <c r="D10" s="67">
        <v>9102600.0</v>
      </c>
      <c r="E10" s="67">
        <v>0.0</v>
      </c>
      <c r="F10" s="67">
        <v>171438.0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5901246.0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3577583.0</v>
      </c>
      <c r="D12" s="67">
        <v>1294948.0</v>
      </c>
      <c r="E12" s="67">
        <v>0.0</v>
      </c>
      <c r="F12" s="67">
        <v>2285279.0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1923048.0</v>
      </c>
      <c r="D13" s="67">
        <v>355015.0</v>
      </c>
      <c r="E13" s="67">
        <v>0.0</v>
      </c>
      <c r="F13" s="67">
        <v>1540483.0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640875.0</v>
      </c>
      <c r="D14" s="67">
        <v>48019.0</v>
      </c>
      <c r="E14" s="67">
        <v>0.0</v>
      </c>
      <c r="F14" s="67">
        <v>672560.0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1.09271354E8</v>
      </c>
      <c r="D15" s="67">
        <v>9.2400983E7</v>
      </c>
      <c r="E15" s="67">
        <v>0.0</v>
      </c>
      <c r="F15" s="67">
        <v>6.6260691E7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279593506</v>
      </c>
      <c r="D16" s="70">
        <f t="shared" si="1"/>
        <v>142171513</v>
      </c>
      <c r="E16" s="70">
        <f t="shared" si="1"/>
        <v>0</v>
      </c>
      <c r="F16" s="70">
        <f t="shared" si="1"/>
        <v>153610005</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5.51244399E8</v>
      </c>
      <c r="D17" s="67">
        <v>0.0</v>
      </c>
      <c r="E17" s="67">
        <v>0.0</v>
      </c>
      <c r="F17" s="67">
        <v>5.43575302E8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830837905</v>
      </c>
      <c r="D18" s="75">
        <f t="shared" si="2"/>
        <v>142171513</v>
      </c>
      <c r="E18" s="75">
        <f t="shared" si="2"/>
        <v>0</v>
      </c>
      <c r="F18" s="75">
        <f t="shared" si="2"/>
        <v>697185307</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ROBERT WOOD JOHNSON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1.7020857E7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4.90931767E8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3.69525391E8</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3.279983E7</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615128.0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4.82544995E8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1.76206155E9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1165588.0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1.0360312226E10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7.2163548E7</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4.1147478E7</v>
      </c>
      <c r="E22" s="83">
        <f>D21-D22</f>
        <v>31016070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1.30259383E8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13678252785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3.4379957E7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4.15663452E8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4.81905965E8</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931949374</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1.2713503581E10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3.279983E7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12746303411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13678252785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ROBERT WOOD JOHNSON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830837905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5901246</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824936659</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68744721.58</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507952624</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7.388969106</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12713503581</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830837905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69236492.08</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183.6243172</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12606084359</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830837905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69236492.08</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182.0728344</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189.4618035</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898458824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898458824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55281195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35490320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90771515</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830837905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0.1092529776</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35490320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55281195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0.6419962521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13678252785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ROBERT WOOD JOHNSON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5.688481834</v>
      </c>
      <c r="E5" s="137">
        <f>'Ratios 2022'!D8</f>
        <v>6.258151759</v>
      </c>
      <c r="F5" s="137">
        <f>'Ratios 2023'!D8</f>
        <v>7.388969106</v>
      </c>
      <c r="G5" s="137">
        <f>average(D5:F5)</f>
        <v>6.4452009</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190.4901034</v>
      </c>
      <c r="E10" s="118">
        <f>'Ratios 2022'!D14</f>
        <v>175.6332198</v>
      </c>
      <c r="F10" s="118">
        <f>'Ratios 2023'!D14</f>
        <v>183.6243172</v>
      </c>
      <c r="G10" s="137">
        <f>average(D10:F10)</f>
        <v>183.2492134</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191.3069386</v>
      </c>
      <c r="E15" s="141">
        <f>'Ratios 2022'!D20</f>
        <v>175.8875054</v>
      </c>
      <c r="F15" s="141">
        <f>'Ratios 2023'!D20</f>
        <v>182.0728344</v>
      </c>
      <c r="G15" s="137">
        <f>average(D15:F15)</f>
        <v>183.0890928</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0.09063180308</v>
      </c>
      <c r="E25" s="131">
        <f>'Ratios 2022'!D33</f>
        <v>0.1064712279</v>
      </c>
      <c r="F25" s="131">
        <f>'Ratios 2023'!D33</f>
        <v>0.1092529776</v>
      </c>
      <c r="G25" s="142">
        <f>average(D25:F25)</f>
        <v>0.1021186695</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0.8754863188</v>
      </c>
      <c r="E30" s="131">
        <f>'Ratios 2022'!D38</f>
        <v>0.6292960961</v>
      </c>
      <c r="F30" s="131">
        <f>'Ratios 2023'!D38</f>
        <v>0.6419962521</v>
      </c>
      <c r="G30" s="142">
        <f>average(D30:F30)</f>
        <v>0.715592889</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ROBERT WOOD JOHNSON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ROBERT WOOD JOHNSON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1085.0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197151.0</v>
      </c>
      <c r="F4" s="46">
        <v>197151.0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1.50304016E8</v>
      </c>
      <c r="F5" s="46">
        <v>1.99095072E8</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9.74075995E8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5.231549004E9</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9.5809302E8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596341.0</v>
      </c>
      <c r="F16" s="46">
        <v>6.2876432E7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1125174588</v>
      </c>
      <c r="F17" s="56">
        <f t="shared" si="1"/>
        <v>1220261675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ROBERT WOOD JOHNSON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5533168.0</v>
      </c>
      <c r="D3" s="67">
        <v>1756988.0</v>
      </c>
      <c r="E3" s="67">
        <v>0.0</v>
      </c>
      <c r="F3" s="67">
        <v>3671784.0</v>
      </c>
      <c r="G3" s="41"/>
      <c r="H3" s="41"/>
      <c r="I3" s="41"/>
      <c r="J3" s="41"/>
      <c r="K3" s="41"/>
      <c r="L3" s="41"/>
      <c r="M3" s="41"/>
      <c r="N3" s="41"/>
      <c r="O3" s="41"/>
      <c r="P3" s="41"/>
      <c r="Q3" s="41"/>
      <c r="R3" s="41"/>
      <c r="S3" s="41"/>
      <c r="T3" s="41"/>
      <c r="U3" s="41"/>
      <c r="V3" s="41"/>
      <c r="W3" s="41"/>
      <c r="X3" s="41"/>
      <c r="Y3" s="41"/>
      <c r="Z3" s="41"/>
    </row>
    <row r="4">
      <c r="A4" s="64">
        <v>14.0</v>
      </c>
      <c r="B4" s="65" t="s">
        <v>71</v>
      </c>
      <c r="C4" s="66">
        <v>3.6690417E7</v>
      </c>
      <c r="D4" s="67">
        <v>5400525.0</v>
      </c>
      <c r="E4" s="67">
        <v>0.0</v>
      </c>
      <c r="F4" s="67">
        <v>3.0717952E7</v>
      </c>
      <c r="G4" s="41"/>
      <c r="H4" s="41"/>
      <c r="I4" s="41"/>
      <c r="J4" s="41"/>
      <c r="K4" s="41"/>
      <c r="L4" s="41"/>
      <c r="M4" s="41"/>
      <c r="N4" s="41"/>
      <c r="O4" s="41"/>
      <c r="P4" s="41"/>
      <c r="Q4" s="41"/>
      <c r="R4" s="41"/>
      <c r="S4" s="41"/>
      <c r="T4" s="41"/>
      <c r="U4" s="41"/>
      <c r="V4" s="41"/>
      <c r="W4" s="41"/>
      <c r="X4" s="41"/>
      <c r="Y4" s="41"/>
      <c r="Z4" s="41"/>
    </row>
    <row r="5">
      <c r="A5" s="64">
        <v>15.0</v>
      </c>
      <c r="B5" s="65" t="s">
        <v>72</v>
      </c>
      <c r="C5" s="66">
        <v>3.6966171E7</v>
      </c>
      <c r="D5" s="67">
        <v>2486893.0</v>
      </c>
      <c r="E5" s="67">
        <v>0.0</v>
      </c>
      <c r="F5" s="67">
        <v>2.1060335E7</v>
      </c>
      <c r="G5" s="41"/>
      <c r="H5" s="41"/>
      <c r="I5" s="41"/>
      <c r="J5" s="41"/>
      <c r="K5" s="41"/>
      <c r="L5" s="41"/>
      <c r="M5" s="41"/>
      <c r="N5" s="41"/>
      <c r="O5" s="41"/>
      <c r="P5" s="41"/>
      <c r="Q5" s="41"/>
      <c r="R5" s="41"/>
      <c r="S5" s="41"/>
      <c r="T5" s="41"/>
      <c r="U5" s="41"/>
      <c r="V5" s="41"/>
      <c r="W5" s="41"/>
      <c r="X5" s="41"/>
      <c r="Y5" s="41"/>
      <c r="Z5" s="41"/>
    </row>
    <row r="6">
      <c r="A6" s="43" t="s">
        <v>73</v>
      </c>
      <c r="B6" s="48" t="s">
        <v>74</v>
      </c>
      <c r="C6" s="66">
        <v>1285948.0</v>
      </c>
      <c r="D6" s="67">
        <v>648430.0</v>
      </c>
      <c r="E6" s="67">
        <v>0.0</v>
      </c>
      <c r="F6" s="67">
        <v>618634.0</v>
      </c>
      <c r="G6" s="41"/>
      <c r="H6" s="41"/>
      <c r="I6" s="41"/>
      <c r="J6" s="41"/>
      <c r="K6" s="41"/>
      <c r="L6" s="41"/>
      <c r="M6" s="41"/>
      <c r="N6" s="41"/>
      <c r="O6" s="41"/>
      <c r="P6" s="41"/>
      <c r="Q6" s="41"/>
      <c r="R6" s="41"/>
      <c r="S6" s="41"/>
      <c r="T6" s="41"/>
      <c r="U6" s="41"/>
      <c r="V6" s="41"/>
      <c r="W6" s="41"/>
      <c r="X6" s="41"/>
      <c r="Y6" s="41"/>
      <c r="Z6" s="41"/>
    </row>
    <row r="7">
      <c r="A7" s="64" t="s">
        <v>55</v>
      </c>
      <c r="B7" s="65" t="s">
        <v>75</v>
      </c>
      <c r="C7" s="66">
        <v>631343.0</v>
      </c>
      <c r="D7" s="67">
        <v>115000.0</v>
      </c>
      <c r="E7" s="67">
        <v>0.0</v>
      </c>
      <c r="F7" s="67">
        <v>298042.0</v>
      </c>
      <c r="G7" s="41"/>
      <c r="H7" s="41"/>
      <c r="I7" s="41"/>
      <c r="J7" s="41"/>
      <c r="K7" s="41"/>
      <c r="L7" s="41"/>
      <c r="M7" s="41"/>
      <c r="N7" s="41"/>
      <c r="O7" s="41"/>
      <c r="P7" s="41"/>
      <c r="Q7" s="41"/>
      <c r="R7" s="41"/>
      <c r="S7" s="41"/>
      <c r="T7" s="41"/>
      <c r="U7" s="41"/>
      <c r="V7" s="41"/>
      <c r="W7" s="41"/>
      <c r="X7" s="41"/>
      <c r="Y7" s="41"/>
      <c r="Z7" s="41"/>
    </row>
    <row r="8">
      <c r="A8" s="64" t="s">
        <v>66</v>
      </c>
      <c r="B8" s="65" t="s">
        <v>76</v>
      </c>
      <c r="C8" s="66">
        <v>4.2867028E7</v>
      </c>
      <c r="D8" s="67">
        <v>1.5077543E7</v>
      </c>
      <c r="E8" s="67">
        <v>0.0</v>
      </c>
      <c r="F8" s="67">
        <v>6446592.0</v>
      </c>
      <c r="G8" s="41"/>
      <c r="H8" s="41"/>
      <c r="I8" s="68"/>
      <c r="J8" s="41"/>
      <c r="K8" s="41"/>
      <c r="L8" s="41"/>
      <c r="M8" s="41"/>
      <c r="N8" s="41"/>
      <c r="O8" s="41"/>
      <c r="P8" s="41"/>
      <c r="Q8" s="41"/>
      <c r="R8" s="41"/>
      <c r="S8" s="41"/>
      <c r="T8" s="41"/>
      <c r="U8" s="41"/>
      <c r="V8" s="41"/>
      <c r="W8" s="41"/>
      <c r="X8" s="41"/>
      <c r="Y8" s="41"/>
      <c r="Z8" s="41"/>
    </row>
    <row r="9">
      <c r="A9" s="69">
        <v>17.0</v>
      </c>
      <c r="B9" s="44" t="s">
        <v>77</v>
      </c>
      <c r="C9" s="66">
        <v>27085.0</v>
      </c>
      <c r="D9" s="67">
        <v>5428929.0</v>
      </c>
      <c r="E9" s="67">
        <v>0.0</v>
      </c>
      <c r="F9" s="67">
        <v>27490.0</v>
      </c>
      <c r="G9" s="41"/>
      <c r="H9" s="41"/>
      <c r="I9" s="41"/>
      <c r="J9" s="41"/>
      <c r="K9" s="41"/>
      <c r="L9" s="41"/>
      <c r="M9" s="41"/>
      <c r="N9" s="41"/>
      <c r="O9" s="41"/>
      <c r="P9" s="41"/>
      <c r="Q9" s="41"/>
      <c r="R9" s="41"/>
      <c r="S9" s="41"/>
      <c r="T9" s="41"/>
      <c r="U9" s="41"/>
      <c r="V9" s="41"/>
      <c r="W9" s="41"/>
      <c r="X9" s="41"/>
      <c r="Y9" s="41"/>
      <c r="Z9" s="41"/>
    </row>
    <row r="10">
      <c r="A10" s="64">
        <v>18.0</v>
      </c>
      <c r="B10" s="65" t="s">
        <v>78</v>
      </c>
      <c r="C10" s="66">
        <v>1.4162978E7</v>
      </c>
      <c r="D10" s="67">
        <v>1.1605442E7</v>
      </c>
      <c r="E10" s="67">
        <v>0.0</v>
      </c>
      <c r="F10" s="67">
        <v>165549.0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5364434.0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3464532.0</v>
      </c>
      <c r="D12" s="67">
        <v>1254718.0</v>
      </c>
      <c r="E12" s="67">
        <v>0.0</v>
      </c>
      <c r="F12" s="67">
        <v>2323349.0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126114.0</v>
      </c>
      <c r="D13" s="67">
        <v>11128.0</v>
      </c>
      <c r="E13" s="67">
        <v>0.0</v>
      </c>
      <c r="F13" s="67">
        <v>113054.0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598475.0</v>
      </c>
      <c r="D14" s="67">
        <v>43768.0</v>
      </c>
      <c r="E14" s="67">
        <v>0.0</v>
      </c>
      <c r="F14" s="67">
        <v>545691.0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8.8988819E7</v>
      </c>
      <c r="D15" s="67">
        <v>1.17574049E8</v>
      </c>
      <c r="E15" s="67">
        <v>0.0</v>
      </c>
      <c r="F15" s="67">
        <v>5.4223159E7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236706512</v>
      </c>
      <c r="D16" s="70">
        <f t="shared" si="1"/>
        <v>161403413</v>
      </c>
      <c r="E16" s="70">
        <f t="shared" si="1"/>
        <v>0</v>
      </c>
      <c r="F16" s="70">
        <f t="shared" si="1"/>
        <v>120211631</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6.37045894E8</v>
      </c>
      <c r="D17" s="67">
        <v>0.0</v>
      </c>
      <c r="E17" s="67">
        <v>0.0</v>
      </c>
      <c r="F17" s="67">
        <v>6.0794803E8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873752406</v>
      </c>
      <c r="D18" s="75">
        <f t="shared" si="2"/>
        <v>161403413</v>
      </c>
      <c r="E18" s="75">
        <f t="shared" si="2"/>
        <v>0</v>
      </c>
      <c r="F18" s="75">
        <f t="shared" si="2"/>
        <v>728159661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ROBERT WOOD JOHNSON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4.973914E7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3.61911627E8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2.98012132E8</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3.4644179E7</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107842.0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4.71764979E8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2.411411529E9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1165588.0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1.1045232731E10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7.1644561E7</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3.6754748E7</v>
      </c>
      <c r="E22" s="83">
        <f>D21-D22</f>
        <v>34889813</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1.2900134E8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14837880900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1.7664677E7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3.56769915E8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5.58703285E8</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933137877</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1.3870098844E10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3.4644179E7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13904743023</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14837880900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ROBERT WOOD JOHNSON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873752406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5364434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868387972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72365664.33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411650767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5.688481834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13870098844</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873752406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72812700.5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190.4901034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13929574827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873752406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72812700.5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191.3069386</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196.9954205</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1125174588</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1125174588</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42223585</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36966171</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79189756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873752406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0.09063180308</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36966171</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42223585</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0.8754863188</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14837880900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ROBERT WOOD JOHNSON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14.0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7111551.0</v>
      </c>
      <c r="F4" s="46">
        <v>7111551.0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1.87846558E8</v>
      </c>
      <c r="F5" s="46">
        <v>2.07244917E8</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9.23851411E8</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9.23851411E8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7.65415033E8</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427000.0</v>
      </c>
      <c r="F16" s="46">
        <v>-4.5960845E7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1119236534</v>
      </c>
      <c r="F17" s="56">
        <f t="shared" si="1"/>
        <v>933810656</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ROBERT WOOD JOHNSON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6495222.0</v>
      </c>
      <c r="D3" s="67">
        <v>2735197.0</v>
      </c>
      <c r="E3" s="67">
        <v>0.0</v>
      </c>
      <c r="F3" s="67">
        <v>3413193.0</v>
      </c>
      <c r="G3" s="41"/>
      <c r="H3" s="41"/>
      <c r="I3" s="41"/>
      <c r="J3" s="41"/>
      <c r="K3" s="41"/>
      <c r="L3" s="41"/>
      <c r="M3" s="41"/>
      <c r="N3" s="41"/>
      <c r="O3" s="41"/>
      <c r="P3" s="41"/>
      <c r="Q3" s="41"/>
      <c r="R3" s="41"/>
      <c r="S3" s="41"/>
      <c r="T3" s="41"/>
      <c r="U3" s="41"/>
      <c r="V3" s="41"/>
      <c r="W3" s="41"/>
      <c r="X3" s="41"/>
      <c r="Y3" s="41"/>
      <c r="Z3" s="41"/>
    </row>
    <row r="4">
      <c r="A4" s="64">
        <v>14.0</v>
      </c>
      <c r="B4" s="65" t="s">
        <v>71</v>
      </c>
      <c r="C4" s="66">
        <v>5.0857225E7</v>
      </c>
      <c r="D4" s="67">
        <v>1.1832778E7</v>
      </c>
      <c r="E4" s="67">
        <v>0.0</v>
      </c>
      <c r="F4" s="67">
        <v>3.7296953E7</v>
      </c>
      <c r="G4" s="41"/>
      <c r="H4" s="41"/>
      <c r="I4" s="41"/>
      <c r="J4" s="41"/>
      <c r="K4" s="41"/>
      <c r="L4" s="41"/>
      <c r="M4" s="41"/>
      <c r="N4" s="41"/>
      <c r="O4" s="41"/>
      <c r="P4" s="41"/>
      <c r="Q4" s="41"/>
      <c r="R4" s="41"/>
      <c r="S4" s="41"/>
      <c r="T4" s="41"/>
      <c r="U4" s="41"/>
      <c r="V4" s="41"/>
      <c r="W4" s="41"/>
      <c r="X4" s="41"/>
      <c r="Y4" s="41"/>
      <c r="Z4" s="41"/>
    </row>
    <row r="5">
      <c r="A5" s="64">
        <v>15.0</v>
      </c>
      <c r="B5" s="65" t="s">
        <v>72</v>
      </c>
      <c r="C5" s="66">
        <v>3.6091671E7</v>
      </c>
      <c r="D5" s="67">
        <v>2093652.0</v>
      </c>
      <c r="E5" s="67">
        <v>0.0</v>
      </c>
      <c r="F5" s="67">
        <v>2.1839474E7</v>
      </c>
      <c r="G5" s="41"/>
      <c r="H5" s="41"/>
      <c r="I5" s="41"/>
      <c r="J5" s="41"/>
      <c r="K5" s="41"/>
      <c r="L5" s="41"/>
      <c r="M5" s="41"/>
      <c r="N5" s="41"/>
      <c r="O5" s="41"/>
      <c r="P5" s="41"/>
      <c r="Q5" s="41"/>
      <c r="R5" s="41"/>
      <c r="S5" s="41"/>
      <c r="T5" s="41"/>
      <c r="U5" s="41"/>
      <c r="V5" s="41"/>
      <c r="W5" s="41"/>
      <c r="X5" s="41"/>
      <c r="Y5" s="41"/>
      <c r="Z5" s="41"/>
    </row>
    <row r="6">
      <c r="A6" s="43" t="s">
        <v>73</v>
      </c>
      <c r="B6" s="48" t="s">
        <v>74</v>
      </c>
      <c r="C6" s="66">
        <v>899715.0</v>
      </c>
      <c r="D6" s="67">
        <v>185977.0</v>
      </c>
      <c r="E6" s="67">
        <v>0.0</v>
      </c>
      <c r="F6" s="67">
        <v>767412.0</v>
      </c>
      <c r="G6" s="41"/>
      <c r="H6" s="41"/>
      <c r="I6" s="41"/>
      <c r="J6" s="41"/>
      <c r="K6" s="41"/>
      <c r="L6" s="41"/>
      <c r="M6" s="41"/>
      <c r="N6" s="41"/>
      <c r="O6" s="41"/>
      <c r="P6" s="41"/>
      <c r="Q6" s="41"/>
      <c r="R6" s="41"/>
      <c r="S6" s="41"/>
      <c r="T6" s="41"/>
      <c r="U6" s="41"/>
      <c r="V6" s="41"/>
      <c r="W6" s="41"/>
      <c r="X6" s="41"/>
      <c r="Y6" s="41"/>
      <c r="Z6" s="41"/>
    </row>
    <row r="7">
      <c r="A7" s="64" t="s">
        <v>55</v>
      </c>
      <c r="B7" s="65" t="s">
        <v>75</v>
      </c>
      <c r="C7" s="66">
        <v>652109.0</v>
      </c>
      <c r="D7" s="67">
        <v>118500.0</v>
      </c>
      <c r="E7" s="67">
        <v>0.0</v>
      </c>
      <c r="F7" s="67">
        <v>304922.0</v>
      </c>
      <c r="G7" s="41"/>
      <c r="H7" s="41"/>
      <c r="I7" s="41"/>
      <c r="J7" s="41"/>
      <c r="K7" s="41"/>
      <c r="L7" s="41"/>
      <c r="M7" s="41"/>
      <c r="N7" s="41"/>
      <c r="O7" s="41"/>
      <c r="P7" s="41"/>
      <c r="Q7" s="41"/>
      <c r="R7" s="41"/>
      <c r="S7" s="41"/>
      <c r="T7" s="41"/>
      <c r="U7" s="41"/>
      <c r="V7" s="41"/>
      <c r="W7" s="41"/>
      <c r="X7" s="41"/>
      <c r="Y7" s="41"/>
      <c r="Z7" s="41"/>
    </row>
    <row r="8">
      <c r="A8" s="64" t="s">
        <v>66</v>
      </c>
      <c r="B8" s="65" t="s">
        <v>76</v>
      </c>
      <c r="C8" s="66">
        <v>4.598613E7</v>
      </c>
      <c r="D8" s="67">
        <v>1.1117236E7</v>
      </c>
      <c r="E8" s="67">
        <v>0.0</v>
      </c>
      <c r="F8" s="67">
        <v>1.0499736E7</v>
      </c>
      <c r="G8" s="41"/>
      <c r="H8" s="41"/>
      <c r="I8" s="68"/>
      <c r="J8" s="41"/>
      <c r="K8" s="41"/>
      <c r="L8" s="41"/>
      <c r="M8" s="41"/>
      <c r="N8" s="41"/>
      <c r="O8" s="41"/>
      <c r="P8" s="41"/>
      <c r="Q8" s="41"/>
      <c r="R8" s="41"/>
      <c r="S8" s="41"/>
      <c r="T8" s="41"/>
      <c r="U8" s="41"/>
      <c r="V8" s="41"/>
      <c r="W8" s="41"/>
      <c r="X8" s="41"/>
      <c r="Y8" s="41"/>
      <c r="Z8" s="41"/>
    </row>
    <row r="9">
      <c r="A9" s="69">
        <v>17.0</v>
      </c>
      <c r="B9" s="44" t="s">
        <v>77</v>
      </c>
      <c r="C9" s="66">
        <v>4660.0</v>
      </c>
      <c r="D9" s="67">
        <v>9558868.0</v>
      </c>
      <c r="E9" s="67">
        <v>0.0</v>
      </c>
      <c r="F9" s="67">
        <v>4520.0</v>
      </c>
      <c r="G9" s="41"/>
      <c r="H9" s="41"/>
      <c r="I9" s="41"/>
      <c r="J9" s="41"/>
      <c r="K9" s="41"/>
      <c r="L9" s="41"/>
      <c r="M9" s="41"/>
      <c r="N9" s="41"/>
      <c r="O9" s="41"/>
      <c r="P9" s="41"/>
      <c r="Q9" s="41"/>
      <c r="R9" s="41"/>
      <c r="S9" s="41"/>
      <c r="T9" s="41"/>
      <c r="U9" s="41"/>
      <c r="V9" s="41"/>
      <c r="W9" s="41"/>
      <c r="X9" s="41"/>
      <c r="Y9" s="41"/>
      <c r="Z9" s="41"/>
    </row>
    <row r="10">
      <c r="A10" s="64">
        <v>18.0</v>
      </c>
      <c r="B10" s="65" t="s">
        <v>78</v>
      </c>
      <c r="C10" s="66">
        <v>1.7203474E7</v>
      </c>
      <c r="D10" s="67">
        <v>1.0068264E7</v>
      </c>
      <c r="E10" s="67">
        <v>0.0</v>
      </c>
      <c r="F10" s="67">
        <v>168075.0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5789989.0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3587371.0</v>
      </c>
      <c r="D12" s="67">
        <v>1301809.0</v>
      </c>
      <c r="E12" s="67">
        <v>0.0</v>
      </c>
      <c r="F12" s="67">
        <v>2179641.0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1426137.0</v>
      </c>
      <c r="D13" s="67">
        <v>268553.0</v>
      </c>
      <c r="E13" s="67">
        <v>0.0</v>
      </c>
      <c r="F13" s="67">
        <v>1042671.0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589376.0</v>
      </c>
      <c r="D14" s="67">
        <v>7772.0</v>
      </c>
      <c r="E14" s="67">
        <v>0.0</v>
      </c>
      <c r="F14" s="67">
        <v>516415.0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9.7894197E7</v>
      </c>
      <c r="D15" s="67">
        <v>9.4737754E7</v>
      </c>
      <c r="E15" s="67">
        <v>0.0</v>
      </c>
      <c r="F15" s="67">
        <v>5.7301266E7</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267477276</v>
      </c>
      <c r="D16" s="70">
        <f t="shared" si="1"/>
        <v>144026360</v>
      </c>
      <c r="E16" s="70">
        <f t="shared" si="1"/>
        <v>0</v>
      </c>
      <c r="F16" s="70">
        <f t="shared" si="1"/>
        <v>135334278</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6.10169388E8</v>
      </c>
      <c r="D17" s="67">
        <v>0.0</v>
      </c>
      <c r="E17" s="67">
        <v>0.0</v>
      </c>
      <c r="F17" s="67">
        <v>5.70006415E8</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877646664</v>
      </c>
      <c r="D18" s="75">
        <f t="shared" si="2"/>
        <v>144026360</v>
      </c>
      <c r="E18" s="75">
        <f t="shared" si="2"/>
        <v>0</v>
      </c>
      <c r="F18" s="75">
        <f t="shared" si="2"/>
        <v>705340693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ROBERT WOOD JOHNSON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3.2425706E7</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4.22258576E8</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3.18789977E8</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3.4474067E7</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187483.0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4.60579067E8</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2.389998961E9</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1165588.0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1.0012179916E10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7.163518E7</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3.895132E7</v>
      </c>
      <c r="E22" s="83">
        <f>D21-D22</f>
        <v>32683860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1.27559535E8</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13832302736</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2.5564377E7</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4.02479803E8</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5.24458701E8</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952502881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1.2845325788E10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3.4474067E7</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12879799855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13832302736</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