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<sst xmlns="http://schemas.openxmlformats.org/spreadsheetml/2006/main" count="870" uniqueCount="249">
  <si>
    <t>CENTER FOR EMPLOYMENT OPPORTUNITIES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</si>
  <si>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</si>
  <si>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</si>
  <si>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</si>
  <si>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</si>
  <si>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</si>
  <si>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</si>
  <si>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</si>
  <si>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</si>
  <si>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</si>
  <si>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</si>
  <si>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</si>
  <si>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</si>
  <si>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</si>
  <si>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</si>
  <si>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</si>
  <si>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</si>
  <si>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</si>
  <si>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</si>
  <si>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</si>
  <si>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</si>
  <si>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</si>
  <si>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</si>
  <si>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</si>
  <si>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</si>
  <si>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</si>
  <si>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</si>
  <si>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</si>
  <si>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</si>
  <si>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</si>
  <si>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</si>
  <si>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</si>
  <si>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</si>
  <si>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</si>
  <si>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</si>
  <si>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</si>
  <si>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</si>
  <si>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</si>
  <si>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</si>
  <si>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</si>
  <si>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</si>
  <si>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</si>
  <si>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</si>
  <si>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</si>
  <si>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</si>
  <si>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</si>
  <si>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</si>
  <si>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</si>
  <si>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</si>
  <si>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</si>
  <si>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</si>
  <si>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</si>
  <si>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</si>
  <si>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</si>
  <si>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</si>
  <si>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</si>
  <si>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</si>
  <si>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</si>
  <si>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</si>
  <si>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</si>
  <si>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</si>
  <si>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</si>
  <si>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</si>
  <si>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</si>
  <si>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</si>
  <si>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</si>
  <si>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</si>
  <si>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</si>
  <si>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</si>
  <si>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</si>
  <si>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</si>
  <si>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</si>
  <si>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</si>
  <si>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</si>
  <si>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</si>
  <si>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</si>
  <si>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</si>
  <si>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</si>
  <si>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</si>
  <si>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</si>
  <si>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</si>
  <si>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</si>
  <si>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</si>
  <si>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</si>
  <si>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</si>
  <si>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</si>
  <si>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</si>
  <si>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</si>
  <si>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</si>
  <si>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</si>
  <si>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</si>
  <si>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</si>
  <si>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</si>
  <si>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</si>
  <si>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</si>
  <si>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</si>
  <si>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</si>
  <si>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</si>
  <si>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</si>
  <si>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</si>
  <si>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</si>
  <si>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</si>
  <si>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</si>
  <si>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</si>
  <si>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</si>
  <si>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</si>
  <si>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</si>
  <si>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</si>
  <si>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</si>
  <si>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</si>
  <si>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</si>
  <si>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</si>
  <si>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</si>
  <si>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</si>
  <si>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</si>
  <si>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</si>
  <si>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</si>
  <si>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</si>
  <si>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</si>
  <si>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</si>
  <si>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</si>
  <si>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</si>
  <si>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</si>
  <si>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</si>
  <si>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</si>
  <si>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</si>
  <si>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</si>
  <si>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</si>
  <si>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</si>
  <si>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</si>
  <si>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</si>
  <si>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</si>
  <si>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</si>
  <si>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</si>
  <si>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VEHICLE EXPENSE</t>
  </si>
  <si>
    <t>PARTICIPANT INCENTIVES</t>
  </si>
  <si>
    <t>UTILITIES</t>
  </si>
  <si>
    <t>EQUIPMENT &amp; TECHNOLOGY</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</si>
  <si>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</si>
  <si>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</si>
  <si>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</si>
  <si>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</si>
  <si>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</si>
  <si>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</si>
  <si>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</si>
  <si>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</si>
  <si>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</si>
  <si>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</si>
  <si>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</si>
  <si>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</si>
  <si>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</si>
  <si>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</si>
  <si>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</si>
  <si>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</si>
  <si>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</si>
  <si>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</si>
  <si>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</si>
  <si>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</si>
  <si>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</si>
  <si>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</si>
  <si>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</si>
  <si>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</si>
  <si>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</si>
  <si>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</si>
  <si>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</si>
  <si>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</si>
  <si>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</si>
  <si>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</si>
  <si>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</si>
  <si>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</si>
  <si>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</si>
  <si>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</si>
  <si>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</si>
  <si>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</si>
  <si>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</si>
  <si>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</si>
  <si>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</si>
  <si>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</si>
  <si>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</si>
  <si>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</si>
  <si>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</si>
  <si>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</si>
  <si>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</si>
  <si>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</si>
  <si>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</si>
  <si>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</si>
  <si>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</si>
  <si>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</si>
  <si>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</si>
  <si>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</si>
  <si>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</si>
  <si>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</si>
  <si>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</si>
  <si>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</si>
  <si>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</si>
  <si>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</si>
  <si>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</si>
  <si>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</si>
  <si>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</si>
  <si>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</si>
  <si>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</si>
  <si>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</si>
  <si>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</si>
  <si>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</si>
  <si>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</si>
  <si>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</si>
  <si>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</si>
  <si>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</si>
  <si>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</si>
  <si>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</si>
  <si>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</si>
  <si>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</si>
  <si>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</si>
  <si>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</si>
  <si>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</si>
  <si>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</si>
  <si>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</si>
  <si>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</si>
  <si>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</si>
  <si>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</si>
  <si>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</si>
  <si>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</si>
  <si>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</si>
  <si>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</si>
  <si>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</si>
  <si>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</si>
  <si>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</si>
  <si>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</si>
  <si>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</si>
  <si>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</si>
  <si>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</si>
  <si>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</si>
  <si>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</si>
  <si>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</si>
  <si>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</si>
  <si>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</si>
  <si>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</si>
  <si>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</si>
  <si>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</si>
  <si>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</si>
  <si>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</si>
  <si>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INSURANCE RECOVERIES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</si>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</sst>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CENTER FOR EMPLOYMENT OPPORTUNITIES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100359172</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878804</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99480368</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8290030.667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3741285</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0.4512992956</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22823772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100359172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8363264.333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2.729050654</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100359172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8363264.333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0.4512992956</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72330297</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101892940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0.7098656394</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60817228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14152701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74969929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100359172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0.7470162169</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8746614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60817228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0.1438180313</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239</v>
      </c>
      <c r="D41" s="75">
        <f>'Expenses 2022'!D40</f>
        <v>89772033</v>
      </c>
      <c r="E41" s="165">
        <f t="shared" ref="E41:E44" si="1">D41/$D$44</f>
        <v>0.8945075095</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6347842</v>
      </c>
      <c r="E42" s="165">
        <f t="shared" si="1"/>
        <v>0.06325123926</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4239297</v>
      </c>
      <c r="E43" s="165">
        <f t="shared" si="1"/>
        <v>0.04224125125</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100359172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101273476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4239297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23.88921465</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35008711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4156555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8.422530437</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53113212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CENTER FOR EMPLOYMENT OPPORTUNITIES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7.4610246E7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5.7971856E7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132582102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380837.0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71850.0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71850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71850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240</v>
      </c>
      <c r="D26" s="50">
        <v>0.0</v>
      </c>
      <c r="E26" s="50">
        <v>957248.0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957248</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957248</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4980.0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241</v>
      </c>
      <c r="D40" s="74"/>
      <c r="E40" s="48">
        <v>3000.0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7980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134000017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CENTER FOR EMPLOYMENT OPPORTUNITIES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571676</v>
      </c>
      <c r="D3" s="99">
        <v>571676.0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1963060</v>
      </c>
      <c r="D7" s="99">
        <v>1129185.0</v>
      </c>
      <c r="E7" s="99">
        <v>711616.0</v>
      </c>
      <c r="F7" s="99">
        <v>122259.0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64162585</v>
      </c>
      <c r="D9" s="99">
        <v>5.8238197E7</v>
      </c>
      <c r="E9" s="99">
        <v>2943064.0</v>
      </c>
      <c r="F9" s="99">
        <v>2981324.0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621916</v>
      </c>
      <c r="D10" s="99">
        <v>409413.0</v>
      </c>
      <c r="E10" s="99">
        <v>159649.0</v>
      </c>
      <c r="F10" s="99">
        <v>52854.0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10344991</v>
      </c>
      <c r="D11" s="99">
        <v>9439005.0</v>
      </c>
      <c r="E11" s="99">
        <v>408216.0</v>
      </c>
      <c r="F11" s="99">
        <v>497770.0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5746536</v>
      </c>
      <c r="D12" s="99">
        <v>5173195.0</v>
      </c>
      <c r="E12" s="99">
        <v>302034.0</v>
      </c>
      <c r="F12" s="99">
        <v>271307.0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217754</v>
      </c>
      <c r="D15" s="99">
        <v>48556.0</v>
      </c>
      <c r="E15" s="99">
        <v>169198.0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50793</v>
      </c>
      <c r="D16" s="99">
        <v>0.0</v>
      </c>
      <c r="E16" s="99">
        <v>50793.0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613887</v>
      </c>
      <c r="D17" s="99">
        <v>126592.0</v>
      </c>
      <c r="E17" s="99">
        <v>487295.0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1444190</v>
      </c>
      <c r="D20" s="99">
        <v>821303.0</v>
      </c>
      <c r="E20" s="99">
        <v>71073.0</v>
      </c>
      <c r="F20" s="99">
        <v>551814.0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1743583</v>
      </c>
      <c r="D22" s="99">
        <v>1513659.0</v>
      </c>
      <c r="E22" s="99">
        <v>194343.0</v>
      </c>
      <c r="F22" s="99">
        <v>35581.0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5954901</v>
      </c>
      <c r="D25" s="99">
        <v>5798808.0</v>
      </c>
      <c r="E25" s="99">
        <v>128912.0</v>
      </c>
      <c r="F25" s="99">
        <v>27181.0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1495233</v>
      </c>
      <c r="D26" s="99">
        <v>1203793.0</v>
      </c>
      <c r="E26" s="99">
        <v>118158.0</v>
      </c>
      <c r="F26" s="99">
        <v>173282.0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24434</v>
      </c>
      <c r="D29" s="99">
        <v>0.0</v>
      </c>
      <c r="E29" s="99">
        <v>24434.0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432993</v>
      </c>
      <c r="D31" s="99">
        <v>381425.0</v>
      </c>
      <c r="E31" s="99">
        <v>51568.0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2006676</v>
      </c>
      <c r="D32" s="99">
        <v>1930422.0</v>
      </c>
      <c r="E32" s="99">
        <v>41346.0</v>
      </c>
      <c r="F32" s="99">
        <v>34908.0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135</v>
      </c>
      <c r="C34" s="98">
        <f t="shared" si="1"/>
        <v>5847607</v>
      </c>
      <c r="D34" s="99">
        <v>5847607.0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3861312</v>
      </c>
      <c r="D35" s="99">
        <v>3856841.0</v>
      </c>
      <c r="E35" s="99">
        <v>813.0</v>
      </c>
      <c r="F35" s="99">
        <v>3658.0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1817661</v>
      </c>
      <c r="D36" s="99">
        <v>683904.0</v>
      </c>
      <c r="E36" s="99">
        <v>1100091.0</v>
      </c>
      <c r="F36" s="99">
        <v>33666.0</v>
      </c>
      <c r="G36" s="43"/>
      <c r="H36" s="43"/>
      <c r="I36" s="43"/>
      <c r="J36" s="43"/>
      <c r="K36" s="43"/>
      <c r="L36" s="43"/>
      <c r="M36" s="43"/>
      <c r="N36" s="43"/>
      <c r="O36" s="43"/>
      <c r="P36" s="43"/>
      <c r="Q36" s="43"/>
      <c r="R36" s="43"/>
      <c r="S36" s="43"/>
      <c r="T36" s="43"/>
      <c r="U36" s="43"/>
      <c r="V36" s="43"/>
      <c r="W36" s="43"/>
      <c r="X36" s="43"/>
      <c r="Y36" s="43"/>
      <c r="Z36" s="43"/>
    </row>
    <row r="37">
      <c r="A37" s="45" t="s">
        <v>52</v>
      </c>
      <c r="B37" s="60" t="s">
        <v>136</v>
      </c>
      <c r="C37" s="98">
        <f t="shared" si="1"/>
        <v>1367000</v>
      </c>
      <c r="D37" s="99">
        <v>1261404.0</v>
      </c>
      <c r="E37" s="99">
        <v>94141.0</v>
      </c>
      <c r="F37" s="99">
        <v>11455.0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33315</v>
      </c>
      <c r="D38" s="99">
        <v>31602.0</v>
      </c>
      <c r="E38" s="99">
        <v>1713.0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110322103</v>
      </c>
      <c r="D40" s="104">
        <f t="shared" si="2"/>
        <v>98466587</v>
      </c>
      <c r="E40" s="104">
        <f t="shared" si="2"/>
        <v>7058457</v>
      </c>
      <c r="F40" s="104">
        <f t="shared" si="2"/>
        <v>4797059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CENTER FOR EMPLOYMENT OPPORTUNITIES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2.4418122E7</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3.8674323E7</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2481742.0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6252765.0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5219603.0</v>
      </c>
      <c r="E12" s="109">
        <f>D11-D12</f>
        <v>1033162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1.6135333E7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82742682</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4401111.0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5826637.0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1.734305E7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27570798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4.7838825E7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7333059.0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55171884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82742682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CENTER FOR EMPLOYMENT OPPORTUNITIES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110322103</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432993</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109889110</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9157425.833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24418122</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2.666483185</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47838825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110322103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9193508.583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5.203543845</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110322103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9193508.583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2.666483185</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74610246</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134000017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0.55679281</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66125645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16713443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82839088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110322103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0.7508838732</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10966907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66125645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0.1658495278</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242</v>
      </c>
      <c r="D41" s="75">
        <f>'Expenses 2023'!D40</f>
        <v>98466587</v>
      </c>
      <c r="E41" s="165">
        <f t="shared" ref="E41:E44" si="1">D41/$D$44</f>
        <v>0.8925372552</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7058457</v>
      </c>
      <c r="E42" s="165">
        <f t="shared" si="1"/>
        <v>0.06398044279</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4797059</v>
      </c>
      <c r="E43" s="165">
        <f t="shared" si="1"/>
        <v>0.043482302</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110322103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132582102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4797059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27.63820541</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65574187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10227748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6.41140034</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82742682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CENTER FOR EMPLOYMENT OPPORTUNITIES</v>
      </c>
      <c r="B1" s="2" t="s">
        <v>243</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9"/>
      <c r="B5" s="49"/>
      <c r="C5" s="148" t="s">
        <v>181</v>
      </c>
      <c r="D5" s="177">
        <f>'Ratios 2021'!D8</f>
        <v>1.873877269</v>
      </c>
      <c r="E5" s="177">
        <f>'Ratios 2022'!D8</f>
        <v>0.4512992956</v>
      </c>
      <c r="F5" s="177">
        <f>'Ratios 2023'!D8</f>
        <v>2.666483185</v>
      </c>
      <c r="G5" s="177">
        <f>average(D5:F5)</f>
        <v>1.663886583</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9"/>
      <c r="B10" s="49"/>
      <c r="C10" s="148" t="s">
        <v>189</v>
      </c>
      <c r="D10" s="149">
        <f>'Ratios 2021'!D14</f>
        <v>3.044653726</v>
      </c>
      <c r="E10" s="149">
        <f>'Ratios 2022'!D14</f>
        <v>2.729050654</v>
      </c>
      <c r="F10" s="149">
        <f>'Ratios 2023'!D14</f>
        <v>5.203543845</v>
      </c>
      <c r="G10" s="177">
        <f>average(D10:F10)</f>
        <v>3.659082742</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v>
      </c>
      <c r="E15" s="180">
        <f>'Ratios 2022'!D20</f>
        <v>0</v>
      </c>
      <c r="F15" s="180">
        <f>'Ratios 2023'!D20</f>
        <v>0</v>
      </c>
      <c r="G15" s="177">
        <f>average(D15:F15)</f>
        <v>0</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0.6933046129</v>
      </c>
      <c r="E20" s="163">
        <f>'Ratios 2022'!D26</f>
        <v>0.7098656394</v>
      </c>
      <c r="F20" s="163">
        <f>'Ratios 2023'!D26</f>
        <v>0.55679281</v>
      </c>
      <c r="G20" s="181">
        <f>average(D20:F20)</f>
        <v>0.6533210207</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0.7425076411</v>
      </c>
      <c r="E25" s="163">
        <f>'Ratios 2022'!D33</f>
        <v>0.7470162169</v>
      </c>
      <c r="F25" s="163">
        <f>'Ratios 2023'!D33</f>
        <v>0.7508838732</v>
      </c>
      <c r="G25" s="181">
        <f>average(D25:F25)</f>
        <v>0.7468025771</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0.1603801401</v>
      </c>
      <c r="E30" s="163">
        <f>'Ratios 2022'!D38</f>
        <v>0.1438180313</v>
      </c>
      <c r="F30" s="163">
        <f>'Ratios 2023'!D38</f>
        <v>0.1658495278</v>
      </c>
      <c r="G30" s="181">
        <f>average(D30:F30)</f>
        <v>0.1566825664</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9"/>
      <c r="B35" s="49"/>
      <c r="C35" s="148" t="s">
        <v>248</v>
      </c>
      <c r="D35" s="163">
        <f>'Ratios 2021'!E41</f>
        <v>0.9115624613</v>
      </c>
      <c r="E35" s="163">
        <f>'Ratios 2022'!E41</f>
        <v>0.8945075095</v>
      </c>
      <c r="F35" s="163">
        <f>'Ratios 2023'!E41</f>
        <v>0.8925372552</v>
      </c>
      <c r="G35" s="181">
        <f t="shared" ref="G35:G37" si="1">average(D35:F35)</f>
        <v>0.899535742</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0.05294662957</v>
      </c>
      <c r="E36" s="163">
        <f>'Ratios 2022'!E42</f>
        <v>0.06325123926</v>
      </c>
      <c r="F36" s="163">
        <f>'Ratios 2023'!E42</f>
        <v>0.06398044279</v>
      </c>
      <c r="G36" s="181">
        <f t="shared" si="1"/>
        <v>0.06005943721</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0.03549090917</v>
      </c>
      <c r="E37" s="163">
        <f>'Ratios 2022'!E43</f>
        <v>0.04224125125</v>
      </c>
      <c r="F37" s="163">
        <f>'Ratios 2023'!E43</f>
        <v>0.043482302</v>
      </c>
      <c r="G37" s="181">
        <f t="shared" si="1"/>
        <v>0.04040482081</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29.58497613</v>
      </c>
      <c r="E42" s="166">
        <f>'Ratios 2022'!D49</f>
        <v>23.88921465</v>
      </c>
      <c r="F42" s="166">
        <f>'Ratios 2023'!D49</f>
        <v>27.63820541</v>
      </c>
      <c r="G42" s="183">
        <f>average(D42:F42)</f>
        <v>27.0374654</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3.716393441</v>
      </c>
      <c r="E47" s="149">
        <f>'Ratios 2022'!D54</f>
        <v>8.422530437</v>
      </c>
      <c r="F47" s="149">
        <f>'Ratios 2023'!D54</f>
        <v>6.41140034</v>
      </c>
      <c r="G47" s="177">
        <f>average(D47:F47)</f>
        <v>6.183441406</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CENTER FOR EMPLOYMENT OPPORTUNITIES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CENTER FOR EMPLOYMENT OPPORTUNITIES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6.0870531E7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2.6915519E7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87786050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9477.0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2145.0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2145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87797672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CENTER FOR EMPLOYMENT OPPORTUNITIES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799383</v>
      </c>
      <c r="D7" s="99">
        <v>282319.0</v>
      </c>
      <c r="E7" s="99">
        <v>387673.0</v>
      </c>
      <c r="F7" s="99">
        <v>129391.0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48615981</v>
      </c>
      <c r="D9" s="99">
        <v>4.5180035E7</v>
      </c>
      <c r="E9" s="99">
        <v>1590504.0</v>
      </c>
      <c r="F9" s="99">
        <v>1845442.0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545495</v>
      </c>
      <c r="D10" s="99">
        <v>363276.0</v>
      </c>
      <c r="E10" s="99">
        <v>149488.0</v>
      </c>
      <c r="F10" s="99">
        <v>32731.0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7379748</v>
      </c>
      <c r="D11" s="99">
        <v>6907016.0</v>
      </c>
      <c r="E11" s="99">
        <v>177203.0</v>
      </c>
      <c r="F11" s="99">
        <v>295529.0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4737446</v>
      </c>
      <c r="D12" s="99">
        <v>4359048.0</v>
      </c>
      <c r="E12" s="99">
        <v>176886.0</v>
      </c>
      <c r="F12" s="99">
        <v>201512.0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74571</v>
      </c>
      <c r="D15" s="99">
        <v>45514.0</v>
      </c>
      <c r="E15" s="99">
        <v>29057.0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54642</v>
      </c>
      <c r="D16" s="99">
        <v>0.0</v>
      </c>
      <c r="E16" s="99">
        <v>54642.0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305290</v>
      </c>
      <c r="D17" s="99">
        <v>0.0</v>
      </c>
      <c r="E17" s="99">
        <v>305290.0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1919486</v>
      </c>
      <c r="D20" s="99">
        <v>1580670.0</v>
      </c>
      <c r="E20" s="99">
        <v>97328.0</v>
      </c>
      <c r="F20" s="99">
        <v>241488.0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942082</v>
      </c>
      <c r="D22" s="99">
        <v>803611.0</v>
      </c>
      <c r="E22" s="99">
        <v>119853.0</v>
      </c>
      <c r="F22" s="99">
        <v>18618.0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4970896</v>
      </c>
      <c r="D25" s="99">
        <v>4836910.0</v>
      </c>
      <c r="E25" s="99">
        <v>109797.0</v>
      </c>
      <c r="F25" s="99">
        <v>24189.0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748169</v>
      </c>
      <c r="D26" s="99">
        <v>613401.0</v>
      </c>
      <c r="E26" s="99">
        <v>50929.0</v>
      </c>
      <c r="F26" s="99">
        <v>83839.0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21537</v>
      </c>
      <c r="D29" s="99">
        <v>0.0</v>
      </c>
      <c r="E29" s="99">
        <v>21537.0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1089527</v>
      </c>
      <c r="D31" s="99">
        <v>400980.0</v>
      </c>
      <c r="E31" s="99">
        <v>643547.0</v>
      </c>
      <c r="F31" s="99">
        <v>45000.0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1558921</v>
      </c>
      <c r="D32" s="99">
        <v>1507514.0</v>
      </c>
      <c r="E32" s="99">
        <v>25718.0</v>
      </c>
      <c r="F32" s="99">
        <v>25689.0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4155459</v>
      </c>
      <c r="D34" s="99">
        <v>4154368.0</v>
      </c>
      <c r="E34" s="99">
        <v>245.0</v>
      </c>
      <c r="F34" s="99">
        <v>846.0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3318467</v>
      </c>
      <c r="D35" s="99">
        <v>3318467.0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1207914</v>
      </c>
      <c r="D36" s="99">
        <v>1153753.0</v>
      </c>
      <c r="E36" s="99">
        <v>43483.0</v>
      </c>
      <c r="F36" s="99">
        <v>10678.0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1093966</v>
      </c>
      <c r="D37" s="99">
        <v>644098.0</v>
      </c>
      <c r="E37" s="99">
        <v>437569.0</v>
      </c>
      <c r="F37" s="99">
        <v>12299.0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66965</v>
      </c>
      <c r="D38" s="99">
        <v>61061.0</v>
      </c>
      <c r="E38" s="99">
        <v>5904.0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83605945</v>
      </c>
      <c r="D40" s="104">
        <f t="shared" si="2"/>
        <v>76212041</v>
      </c>
      <c r="E40" s="104">
        <f t="shared" si="2"/>
        <v>4426653</v>
      </c>
      <c r="F40" s="104">
        <f t="shared" si="2"/>
        <v>2967251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CENTER FOR EMPLOYMENT OPPORTUNITIES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1.288547E7</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2.5885595E7</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1041517.0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6960031.0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5267664.0</v>
      </c>
      <c r="E12" s="109">
        <f>D11-D12</f>
        <v>1692367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352959.0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41857908</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9878204.0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834489.0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1843925.0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12556618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2.1212596E7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8088694.0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29301290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41857908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CENTER FOR EMPLOYMENT OPPORTUNITIES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83605945</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1089527</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82516418</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6876368.167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12885470</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1.873877269</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21212596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83605945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6967162.083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3.044653726</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83605945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6967162.083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1.873877269</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60870531</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87797672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0.6933046129</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49415364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12662689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62078053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83605945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0.7425076411</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7925243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49415364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0.1603801401</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76212041</v>
      </c>
      <c r="E41" s="165">
        <f t="shared" ref="E41:E44" si="1">D41/$D$44</f>
        <v>0.9115624613</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4426653</v>
      </c>
      <c r="E42" s="165">
        <f t="shared" si="1"/>
        <v>0.05294662957</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2967251</v>
      </c>
      <c r="E43" s="165">
        <f t="shared" si="1"/>
        <v>0.03549090917</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83605945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87786050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2967251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29.58497613</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39812582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10712693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3.716393441</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41857908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CENTER FOR EMPLOYMENT OPPORTUNITIES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7.2330297E7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2.8943179E7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101273476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50">
        <v>33990.0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0.0</v>
      </c>
      <c r="E26" s="50">
        <v>567426.0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567426</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567426</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50">
        <v>18048.0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50">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18048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101892940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CENTER FOR EMPLOYMENT OPPORTUNITIES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1866118</v>
      </c>
      <c r="D7" s="99">
        <v>1133475.0</v>
      </c>
      <c r="E7" s="99">
        <v>607876.0</v>
      </c>
      <c r="F7" s="99">
        <v>124767.0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58951110</v>
      </c>
      <c r="D9" s="99">
        <v>5.3816565E7</v>
      </c>
      <c r="E9" s="99">
        <v>2336868.0</v>
      </c>
      <c r="F9" s="99">
        <v>2797677.0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591499</v>
      </c>
      <c r="D10" s="99">
        <v>402514.0</v>
      </c>
      <c r="E10" s="99">
        <v>143444.0</v>
      </c>
      <c r="F10" s="99">
        <v>45541.0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8155115</v>
      </c>
      <c r="D11" s="99">
        <v>7467779.0</v>
      </c>
      <c r="E11" s="99">
        <v>285951.0</v>
      </c>
      <c r="F11" s="99">
        <v>401385.0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5406087</v>
      </c>
      <c r="D12" s="99">
        <v>4889161.0</v>
      </c>
      <c r="E12" s="99">
        <v>251130.0</v>
      </c>
      <c r="F12" s="99">
        <v>265796.0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163947</v>
      </c>
      <c r="D15" s="99">
        <v>45940.0</v>
      </c>
      <c r="E15" s="99">
        <v>118007.0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42857</v>
      </c>
      <c r="D16" s="99">
        <v>0.0</v>
      </c>
      <c r="E16" s="99">
        <v>42857.0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383241</v>
      </c>
      <c r="D17" s="99">
        <v>106504.0</v>
      </c>
      <c r="E17" s="99">
        <v>276737.0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1615613</v>
      </c>
      <c r="D20" s="99">
        <v>941167.0</v>
      </c>
      <c r="E20" s="99">
        <v>308052.0</v>
      </c>
      <c r="F20" s="99">
        <v>366394.0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1249153</v>
      </c>
      <c r="D22" s="99">
        <v>1050777.0</v>
      </c>
      <c r="E22" s="99">
        <v>176563.0</v>
      </c>
      <c r="F22" s="99">
        <v>21813.0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5330597</v>
      </c>
      <c r="D25" s="99">
        <v>5176441.0</v>
      </c>
      <c r="E25" s="99">
        <v>128346.0</v>
      </c>
      <c r="F25" s="99">
        <v>25810.0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1503258</v>
      </c>
      <c r="D26" s="99">
        <v>1260057.0</v>
      </c>
      <c r="E26" s="99">
        <v>122578.0</v>
      </c>
      <c r="F26" s="99">
        <v>120623.0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27453</v>
      </c>
      <c r="D29" s="99">
        <v>0.0</v>
      </c>
      <c r="E29" s="99">
        <v>27453.0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878804</v>
      </c>
      <c r="D31" s="99">
        <v>382340.0</v>
      </c>
      <c r="E31" s="99">
        <v>496464.0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2016668</v>
      </c>
      <c r="D32" s="99">
        <v>1936537.0</v>
      </c>
      <c r="E32" s="99">
        <v>40368.0</v>
      </c>
      <c r="F32" s="99">
        <v>39763.0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135</v>
      </c>
      <c r="C34" s="98">
        <f t="shared" si="1"/>
        <v>4765067</v>
      </c>
      <c r="D34" s="99">
        <v>4765067.0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4228039</v>
      </c>
      <c r="D35" s="99">
        <v>4223850.0</v>
      </c>
      <c r="E35" s="99">
        <v>2703.0</v>
      </c>
      <c r="F35" s="99">
        <v>1486.0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1834723</v>
      </c>
      <c r="D36" s="99">
        <v>909825.0</v>
      </c>
      <c r="E36" s="99">
        <v>904505.0</v>
      </c>
      <c r="F36" s="99">
        <v>20393.0</v>
      </c>
      <c r="G36" s="43"/>
      <c r="H36" s="43"/>
      <c r="I36" s="43"/>
      <c r="J36" s="43"/>
      <c r="K36" s="43"/>
      <c r="L36" s="43"/>
      <c r="M36" s="43"/>
      <c r="N36" s="43"/>
      <c r="O36" s="43"/>
      <c r="P36" s="43"/>
      <c r="Q36" s="43"/>
      <c r="R36" s="43"/>
      <c r="S36" s="43"/>
      <c r="T36" s="43"/>
      <c r="U36" s="43"/>
      <c r="V36" s="43"/>
      <c r="W36" s="43"/>
      <c r="X36" s="43"/>
      <c r="Y36" s="43"/>
      <c r="Z36" s="43"/>
    </row>
    <row r="37">
      <c r="A37" s="45" t="s">
        <v>52</v>
      </c>
      <c r="B37" s="60" t="s">
        <v>136</v>
      </c>
      <c r="C37" s="98">
        <f t="shared" si="1"/>
        <v>1337478</v>
      </c>
      <c r="D37" s="99">
        <v>1254440.0</v>
      </c>
      <c r="E37" s="99">
        <v>75189.0</v>
      </c>
      <c r="F37" s="99">
        <v>7849.0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12345</v>
      </c>
      <c r="D38" s="99">
        <v>9594.0</v>
      </c>
      <c r="E38" s="99">
        <v>2751.0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100359172</v>
      </c>
      <c r="D40" s="104">
        <f t="shared" si="2"/>
        <v>89772033</v>
      </c>
      <c r="E40" s="104">
        <f t="shared" si="2"/>
        <v>6347842</v>
      </c>
      <c r="F40" s="104">
        <f t="shared" si="2"/>
        <v>4239297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CENTER FOR EMPLOYMENT OPPORTUNITIES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9">
        <v>3741285.0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9">
        <v>2.9599532E7</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9">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9">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9">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9">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9">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9">
        <v>1667894.0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9">
        <v>6605523.0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9">
        <v>5346472.0</v>
      </c>
      <c r="E12" s="109">
        <f>D11-D12</f>
        <v>1259051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9">
        <v>1.684545E7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53113212</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9">
        <v>2999225.0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9">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9">
        <v>1157330.0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9">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1.8121599E7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22278154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9">
        <v>2.2823772E7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9">
        <v>8011286.0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30835058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53113212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