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<sst xmlns="http://schemas.openxmlformats.org/spreadsheetml/2006/main" count="874" uniqueCount="254">
  <si>
    <t>ELECTRONIC FRONTIER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</si>
  <si>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</si>
  <si>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</si>
  <si>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</si>
  <si>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</si>
  <si>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</si>
  <si>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</si>
  <si>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</si>
  <si>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</si>
  <si>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</si>
  <si>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</si>
  <si>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</si>
  <si>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</si>
  <si>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</si>
  <si>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</si>
  <si>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</si>
  <si>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</si>
  <si>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</si>
  <si>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</si>
  <si>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</si>
  <si>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</si>
  <si>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</si>
  <si>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</si>
  <si>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</si>
  <si>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</si>
  <si>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</si>
  <si>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</si>
  <si>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</si>
  <si>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</si>
  <si>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</si>
  <si>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</si>
  <si>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</si>
  <si>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</si>
  <si>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</si>
  <si>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</si>
  <si>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</si>
  <si>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</si>
  <si>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</si>
  <si>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</si>
  <si>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</si>
  <si>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</si>
  <si>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</si>
  <si>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</si>
  <si>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</si>
  <si>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</si>
  <si>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</si>
  <si>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</si>
  <si>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</si>
  <si>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</si>
  <si>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</si>
  <si>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</si>
  <si>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</si>
  <si>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</si>
  <si>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</si>
  <si>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</si>
  <si>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</si>
  <si>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</si>
  <si>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</si>
  <si>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</si>
  <si>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</si>
  <si>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</si>
  <si>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</si>
  <si>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</si>
  <si>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</si>
  <si>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Litigation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</si>
  <si>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</si>
  <si>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</si>
  <si>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</si>
  <si>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</si>
  <si>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</si>
  <si>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</si>
  <si>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</si>
  <si>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</si>
  <si>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</si>
  <si>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</si>
  <si>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</si>
  <si>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</si>
  <si>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</si>
  <si>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</si>
  <si>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</si>
  <si>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</si>
  <si>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</si>
  <si>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</si>
  <si>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</si>
  <si>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</si>
  <si>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</si>
  <si>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</si>
  <si>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</si>
  <si>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</si>
  <si>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</si>
  <si>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</si>
  <si>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</si>
  <si>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</si>
  <si>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</si>
  <si>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</si>
  <si>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</si>
  <si>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</si>
  <si>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CY Pres Awards</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</si>
  <si>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</si>
  <si>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</si>
  <si>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</si>
  <si>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</si>
  <si>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</si>
  <si>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</si>
  <si>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</si>
  <si>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</si>
  <si>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</si>
  <si>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</si>
  <si>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</si>
  <si>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</si>
  <si>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</si>
  <si>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</si>
  <si>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</si>
  <si>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</si>
  <si>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</si>
  <si>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</si>
  <si>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</si>
  <si>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</si>
  <si>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</si>
  <si>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</si>
  <si>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</si>
  <si>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</si>
  <si>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</si>
  <si>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</si>
  <si>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</si>
  <si>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</si>
  <si>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</si>
  <si>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</si>
  <si>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</si>
  <si>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</si>
  <si>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</si>
  <si>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</si>
  <si>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</si>
  <si>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</si>
  <si>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</si>
  <si>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</si>
  <si>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Membership expenses</t>
  </si>
  <si>
    <t>Litigation</t>
  </si>
  <si>
    <t xml:space="preserve"> Planning &amp; development</t>
  </si>
  <si>
    <t>Event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</si>
  <si>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</si>
  <si>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</si>
  <si>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</si>
  <si>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</si>
  <si>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</si>
  <si>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</si>
  <si>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</si>
  <si>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</si>
  <si>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</si>
  <si>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</si>
  <si>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</si>
  <si>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</si>
  <si>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</si>
  <si>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</si>
  <si>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</si>
  <si>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</si>
  <si>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</si>
  <si>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</si>
  <si>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</si>
  <si>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</si>
  <si>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</si>
  <si>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</si>
  <si>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</si>
  <si>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</si>
  <si>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</si>
  <si>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</si>
  <si>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</si>
  <si>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</si>
  <si>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</si>
  <si>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</si>
  <si>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</si>
  <si>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</si>
  <si>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</si>
  <si>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</si>
  <si>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</si>
  <si>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</si>
  <si>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</si>
  <si>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</si>
  <si>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</si>
  <si>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</si>
  <si>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</si>
  <si>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</si>
  <si>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</si>
  <si>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</si>
  <si>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</si>
  <si>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</si>
  <si>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</si>
  <si>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</si>
  <si>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</si>
  <si>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</si>
  <si>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</si>
  <si>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</si>
  <si>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</si>
  <si>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</si>
  <si>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</si>
  <si>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</si>
  <si>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</si>
  <si>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</si>
  <si>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</si>
  <si>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</si>
  <si>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</si>
  <si>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</si>
  <si>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</si>
  <si>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</si>
  <si>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</si>
  <si>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</si>
  <si>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</si>
  <si>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</si>
  <si>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</si>
  <si>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</si>
  <si>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</si>
  <si>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</si>
  <si>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</si>
  <si>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</si>
  <si>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</si>
  <si>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</si>
  <si>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</si>
  <si>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</si>
  <si>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</si>
  <si>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</si>
  <si>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</si>
  <si>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</si>
  <si>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</si>
  <si>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</si>
  <si>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</si>
  <si>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</si>
  <si>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</si>
  <si>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</si>
  <si>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</si>
  <si>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</si>
  <si>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</si>
  <si>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</si>
  <si>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</si>
  <si>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</si>
  <si>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</si>
  <si>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</si>
  <si>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</si>
  <si>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</si>
  <si>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</si>
  <si>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</si>
  <si>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Litigation Revenue</t>
  </si>
  <si>
    <r>
      <rPr>
        <rFont val="Roboto"/>
        <color rgb="FF000000"/>
        <sz val="10.0"/>
      </rPr>
      <t xml:space="preserve">Gross amount from sales of </t>
    </r>
    <r>
      <rPr>
        <rFont val="Roboto"/>
        <color rgb="FF000000"/>
        <sz val="10.0"/>
      </rPr>
      <t>assets other than inventory</t>
    </r>
  </si>
  <si>
    <t>Planning &amp; development</t>
  </si>
  <si>
    <t>Intern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</si>
  <si>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</si>
  <si>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</si>
  <si>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Other income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</si>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</sst>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ELECTRONIC FRONTIER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19156013</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289378</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18866635</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1572219.583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4341318</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2.761266967</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37242462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19156013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1596334.417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23.32998751</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28195002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19156013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1596334.417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17.66234049</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20.42360745</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12361901</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17954838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0.6884997236</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12484617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2443390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14928007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19156013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0.7792857</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1560501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12484617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0.1249939025</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244</v>
      </c>
      <c r="D41" s="75">
        <f>'Expenses 2022'!D40</f>
        <v>13525941</v>
      </c>
      <c r="E41" s="165">
        <f t="shared" ref="E41:E44" si="1">D41/$D$44</f>
        <v>0.7060937472</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3047754</v>
      </c>
      <c r="E42" s="165">
        <f t="shared" si="1"/>
        <v>0.1591016878</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2582318</v>
      </c>
      <c r="E43" s="165">
        <f t="shared" si="1"/>
        <v>0.134804565</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19156013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16648966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2582318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6.447295027</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8459088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797979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10.60063987</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46707648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ELECTRONIC FRONTIER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30478.0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3997684.0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9630.0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1.7990468E7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2895872.0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22028260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1286843.0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109701.0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-109701</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49919.0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49919</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6051913.0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246</v>
      </c>
      <c r="D40" s="74"/>
      <c r="E40" s="48">
        <v>56275.0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6108188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29363509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ELECTRONIC FRONTIER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1800286</v>
      </c>
      <c r="D7" s="99">
        <v>1191168.0</v>
      </c>
      <c r="E7" s="99">
        <v>493066.0</v>
      </c>
      <c r="F7" s="99">
        <v>116052.0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12121393</v>
      </c>
      <c r="D9" s="99">
        <v>8686905.0</v>
      </c>
      <c r="E9" s="99">
        <v>2015581.0</v>
      </c>
      <c r="F9" s="99">
        <v>1418907.0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299498</v>
      </c>
      <c r="D10" s="99">
        <v>213023.0</v>
      </c>
      <c r="E10" s="99">
        <v>33651.0</v>
      </c>
      <c r="F10" s="99">
        <v>52824.0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1742033</v>
      </c>
      <c r="D11" s="99">
        <v>1256167.0</v>
      </c>
      <c r="E11" s="99">
        <v>181750.0</v>
      </c>
      <c r="F11" s="99">
        <v>304116.0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993004</v>
      </c>
      <c r="D12" s="99">
        <v>706035.0</v>
      </c>
      <c r="E12" s="99">
        <v>109625.0</v>
      </c>
      <c r="F12" s="99">
        <v>177344.0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63379</v>
      </c>
      <c r="D15" s="99">
        <v>53777.0</v>
      </c>
      <c r="E15" s="99">
        <v>5841.0</v>
      </c>
      <c r="F15" s="99">
        <v>3761.0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25278</v>
      </c>
      <c r="D16" s="99">
        <v>0.0</v>
      </c>
      <c r="E16" s="99">
        <v>25278.0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66000</v>
      </c>
      <c r="D17" s="99">
        <v>56001.0</v>
      </c>
      <c r="E17" s="99">
        <v>6083.0</v>
      </c>
      <c r="F17" s="99">
        <v>3916.0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105209</v>
      </c>
      <c r="D19" s="99">
        <v>0.0</v>
      </c>
      <c r="E19" s="99">
        <v>105209.0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2353737</v>
      </c>
      <c r="D20" s="99">
        <v>1691706.0</v>
      </c>
      <c r="E20" s="99">
        <v>266448.0</v>
      </c>
      <c r="F20" s="99">
        <v>395583.0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6963</v>
      </c>
      <c r="D21" s="99">
        <v>5005.0</v>
      </c>
      <c r="E21" s="99">
        <v>788.0</v>
      </c>
      <c r="F21" s="99">
        <v>1170.0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257683</v>
      </c>
      <c r="D22" s="99">
        <v>177988.0</v>
      </c>
      <c r="E22" s="99">
        <v>48481.0</v>
      </c>
      <c r="F22" s="99">
        <v>31214.0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66360</v>
      </c>
      <c r="D23" s="99">
        <v>45836.0</v>
      </c>
      <c r="E23" s="99">
        <v>12486.0</v>
      </c>
      <c r="F23" s="99">
        <v>8038.0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266290</v>
      </c>
      <c r="D25" s="99">
        <v>183933.0</v>
      </c>
      <c r="E25" s="99">
        <v>50100.0</v>
      </c>
      <c r="F25" s="99">
        <v>32257.0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157430</v>
      </c>
      <c r="D26" s="99">
        <v>150390.0</v>
      </c>
      <c r="E26" s="99">
        <v>745.0</v>
      </c>
      <c r="F26" s="99">
        <v>6295.0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274940</v>
      </c>
      <c r="D31" s="99">
        <v>189907.0</v>
      </c>
      <c r="E31" s="99">
        <v>51728.0</v>
      </c>
      <c r="F31" s="99">
        <v>33305.0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159847</v>
      </c>
      <c r="D32" s="99">
        <v>131107.0</v>
      </c>
      <c r="E32" s="99">
        <v>17483.0</v>
      </c>
      <c r="F32" s="99">
        <v>11257.0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553832</v>
      </c>
      <c r="D34" s="99">
        <v>19220.0</v>
      </c>
      <c r="E34" s="99">
        <v>0.0</v>
      </c>
      <c r="F34" s="99">
        <v>534612.0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291813</v>
      </c>
      <c r="D35" s="99">
        <v>198342.0</v>
      </c>
      <c r="E35" s="99">
        <v>50768.0</v>
      </c>
      <c r="F35" s="99">
        <v>42703.0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145257</v>
      </c>
      <c r="D36" s="99">
        <v>145257.0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56944</v>
      </c>
      <c r="D37" s="99">
        <v>45378.0</v>
      </c>
      <c r="E37" s="99">
        <v>0.0</v>
      </c>
      <c r="F37" s="99">
        <v>11566.0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46744</v>
      </c>
      <c r="D38" s="99">
        <v>34327.0</v>
      </c>
      <c r="E38" s="99">
        <v>7001.0</v>
      </c>
      <c r="F38" s="99">
        <v>5416.0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21853920</v>
      </c>
      <c r="D40" s="104">
        <f t="shared" si="2"/>
        <v>15181472</v>
      </c>
      <c r="E40" s="104">
        <f t="shared" si="2"/>
        <v>3482112</v>
      </c>
      <c r="F40" s="104">
        <f t="shared" si="2"/>
        <v>3190336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ELECTRONIC FRONTIER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1176617.0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6353988.0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120098.0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9000.0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199117.0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183752.0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158731.0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1.2641996E7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2900803.0</v>
      </c>
      <c r="E12" s="109">
        <f>D11-D12</f>
        <v>9741193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4.0389131E7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42935.0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58374562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1218433.0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15343.0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42935.0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1276711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5.1141544E7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5956307.0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57097851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58374562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ELECTRONIC FRONTIER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21853920</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274940</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21578980</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1798248.333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7530605</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4.18774474</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51141544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21853920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1821160</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28.08185113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40389131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21853920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1821160</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22.17769499</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26.36543973</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17990468</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29363509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0.6126811343</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13921679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3034535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16956214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21853920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0.7758889023</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2041531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13921679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0.1466440219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247</v>
      </c>
      <c r="D41" s="75">
        <f>'Expenses 2023'!D40</f>
        <v>15181472</v>
      </c>
      <c r="E41" s="165">
        <f t="shared" ref="E41:E44" si="1">D41/$D$44</f>
        <v>0.6946795815</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3482112</v>
      </c>
      <c r="E42" s="165">
        <f t="shared" si="1"/>
        <v>0.1593358079</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3190336</v>
      </c>
      <c r="E43" s="165">
        <f t="shared" si="1"/>
        <v>0.1459846105</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21853920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22028260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3190336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6.904683394</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8201303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1233776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6.647319286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58374562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ELECTRONIC FRONTIER FOUNDATION</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183</v>
      </c>
      <c r="D5" s="177">
        <f>'Ratios 2021'!D8</f>
        <v>3.80454684</v>
      </c>
      <c r="E5" s="177">
        <f>'Ratios 2022'!D8</f>
        <v>2.761266967</v>
      </c>
      <c r="F5" s="177">
        <f>'Ratios 2023'!D8</f>
        <v>4.18774474</v>
      </c>
      <c r="G5" s="177">
        <f>average(D5:F5)</f>
        <v>3.584519516</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191</v>
      </c>
      <c r="D10" s="149">
        <f>'Ratios 2021'!D14</f>
        <v>25.47987168</v>
      </c>
      <c r="E10" s="149">
        <f>'Ratios 2022'!D14</f>
        <v>23.32998751</v>
      </c>
      <c r="F10" s="149">
        <f>'Ratios 2023'!D14</f>
        <v>28.08185113</v>
      </c>
      <c r="G10" s="177">
        <f>average(D10:F10)</f>
        <v>25.6305701</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17.98334919</v>
      </c>
      <c r="E15" s="180">
        <f>'Ratios 2022'!D20</f>
        <v>17.66234049</v>
      </c>
      <c r="F15" s="180">
        <f>'Ratios 2023'!D20</f>
        <v>22.17769499</v>
      </c>
      <c r="G15" s="177">
        <f>average(D15:F15)</f>
        <v>19.27446156</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0.6811782592</v>
      </c>
      <c r="E20" s="163">
        <f>'Ratios 2022'!D26</f>
        <v>0.6884997236</v>
      </c>
      <c r="F20" s="163">
        <f>'Ratios 2023'!D26</f>
        <v>0.6126811343</v>
      </c>
      <c r="G20" s="181">
        <f>average(D20:F20)</f>
        <v>0.6607863724</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0.8204645311</v>
      </c>
      <c r="E25" s="163">
        <f>'Ratios 2022'!D33</f>
        <v>0.7792857</v>
      </c>
      <c r="F25" s="163">
        <f>'Ratios 2023'!D33</f>
        <v>0.7758889023</v>
      </c>
      <c r="G25" s="181">
        <f>average(D25:F25)</f>
        <v>0.7918797111</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0.1299909115</v>
      </c>
      <c r="E30" s="163">
        <f>'Ratios 2022'!D38</f>
        <v>0.1249939025</v>
      </c>
      <c r="F30" s="163">
        <f>'Ratios 2023'!D38</f>
        <v>0.1466440219</v>
      </c>
      <c r="G30" s="181">
        <f>average(D30:F30)</f>
        <v>0.1338762786</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0.7100256412</v>
      </c>
      <c r="E35" s="163">
        <f>'Ratios 2022'!E41</f>
        <v>0.7060937472</v>
      </c>
      <c r="F35" s="163">
        <f>'Ratios 2023'!E41</f>
        <v>0.6946795815</v>
      </c>
      <c r="G35" s="181">
        <f t="shared" ref="G35:G37" si="1">average(D35:F35)</f>
        <v>0.7035996566</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0.1542817235</v>
      </c>
      <c r="E36" s="163">
        <f>'Ratios 2022'!E42</f>
        <v>0.1591016878</v>
      </c>
      <c r="F36" s="163">
        <f>'Ratios 2023'!E42</f>
        <v>0.1593358079</v>
      </c>
      <c r="G36" s="181">
        <f t="shared" si="1"/>
        <v>0.1575730731</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0.1356926353</v>
      </c>
      <c r="E37" s="163">
        <f>'Ratios 2022'!E43</f>
        <v>0.134804565</v>
      </c>
      <c r="F37" s="163">
        <f>'Ratios 2023'!E43</f>
        <v>0.1459846105</v>
      </c>
      <c r="G37" s="181">
        <f t="shared" si="1"/>
        <v>0.1388272703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9.557158353</v>
      </c>
      <c r="E42" s="166">
        <f>'Ratios 2022'!D49</f>
        <v>6.447295027</v>
      </c>
      <c r="F42" s="166">
        <f>'Ratios 2023'!D49</f>
        <v>6.904683394</v>
      </c>
      <c r="G42" s="183">
        <f>average(D42:F42)</f>
        <v>7.636378925</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11.11119728</v>
      </c>
      <c r="E47" s="149">
        <f>'Ratios 2022'!D54</f>
        <v>10.60063987</v>
      </c>
      <c r="F47" s="149">
        <f>'Ratios 2023'!D54</f>
        <v>6.647319286</v>
      </c>
      <c r="G47" s="177">
        <f>average(D47:F47)</f>
        <v>9.453052143</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v>
      </c>
      <c r="E52" s="184">
        <f>'Ratios 2022'!D59</f>
        <v>0</v>
      </c>
      <c r="F52" s="184">
        <f>'Ratios 2023'!D59</f>
        <v>0</v>
      </c>
      <c r="G52" s="185">
        <f>average(D52:F52)</f>
        <v>0</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ELECTRONIC FRONTIER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ELECTRONIC FRONTIER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32272.0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5412191.0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9760.0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1.6264276E7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4647959.0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21718499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4354.0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4354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647954.0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1950.0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1950.0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90539.0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90539</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1403125.0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12210.0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1415335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23876681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ELECTRONIC FRONTIER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1180060</v>
      </c>
      <c r="D7" s="99">
        <v>610940.0</v>
      </c>
      <c r="E7" s="99">
        <v>468583.0</v>
      </c>
      <c r="F7" s="99">
        <v>100537.0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10266271</v>
      </c>
      <c r="D9" s="99">
        <v>7515013.0</v>
      </c>
      <c r="E9" s="99">
        <v>1543626.0</v>
      </c>
      <c r="F9" s="99">
        <v>1207632.0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257183</v>
      </c>
      <c r="D10" s="99">
        <v>186021.0</v>
      </c>
      <c r="E10" s="99">
        <v>28020.0</v>
      </c>
      <c r="F10" s="99">
        <v>43142.0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1230736</v>
      </c>
      <c r="D11" s="99">
        <v>907490.0</v>
      </c>
      <c r="E11" s="99">
        <v>117857.0</v>
      </c>
      <c r="F11" s="99">
        <v>205389.0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806314</v>
      </c>
      <c r="D12" s="99">
        <v>574921.0</v>
      </c>
      <c r="E12" s="99">
        <v>93047.0</v>
      </c>
      <c r="F12" s="99">
        <v>138346.0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8262</v>
      </c>
      <c r="D15" s="99">
        <v>7893.0</v>
      </c>
      <c r="E15" s="99">
        <v>213.0</v>
      </c>
      <c r="F15" s="99">
        <v>156.0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31500</v>
      </c>
      <c r="D16" s="99">
        <v>0.0</v>
      </c>
      <c r="E16" s="99">
        <v>31500.0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44000</v>
      </c>
      <c r="D17" s="99">
        <v>42038.0</v>
      </c>
      <c r="E17" s="99">
        <v>1133.0</v>
      </c>
      <c r="F17" s="99">
        <v>829.0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6952</v>
      </c>
      <c r="D18" s="99">
        <v>0.0</v>
      </c>
      <c r="E18" s="99">
        <v>0.0</v>
      </c>
      <c r="F18" s="99">
        <v>6952.0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96328</v>
      </c>
      <c r="D19" s="99">
        <v>0.0</v>
      </c>
      <c r="E19" s="99">
        <v>96328.0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1195827</v>
      </c>
      <c r="D20" s="99">
        <v>1135051.0</v>
      </c>
      <c r="E20" s="99">
        <v>39452.0</v>
      </c>
      <c r="F20" s="99">
        <v>21324.0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5438</v>
      </c>
      <c r="D21" s="99">
        <v>5162.0</v>
      </c>
      <c r="E21" s="99">
        <v>179.0</v>
      </c>
      <c r="F21" s="99">
        <v>97.0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191157</v>
      </c>
      <c r="D22" s="99">
        <v>137216.0</v>
      </c>
      <c r="E22" s="99">
        <v>31142.0</v>
      </c>
      <c r="F22" s="99">
        <v>22799.0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62908</v>
      </c>
      <c r="D23" s="99">
        <v>45157.0</v>
      </c>
      <c r="E23" s="99">
        <v>10248.0</v>
      </c>
      <c r="F23" s="99">
        <v>7503.0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218552</v>
      </c>
      <c r="D25" s="99">
        <v>156884.0</v>
      </c>
      <c r="E25" s="99">
        <v>35601.0</v>
      </c>
      <c r="F25" s="99">
        <v>26067.0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34407</v>
      </c>
      <c r="D26" s="99">
        <v>29540.0</v>
      </c>
      <c r="E26" s="99">
        <v>35.0</v>
      </c>
      <c r="F26" s="99">
        <v>4832.0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305548</v>
      </c>
      <c r="D31" s="99">
        <v>219333.0</v>
      </c>
      <c r="E31" s="99">
        <v>49772.0</v>
      </c>
      <c r="F31" s="99">
        <v>36443.0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137889</v>
      </c>
      <c r="D32" s="99">
        <v>119509.0</v>
      </c>
      <c r="E32" s="99">
        <v>10611.0</v>
      </c>
      <c r="F32" s="99">
        <v>7769.0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417629</v>
      </c>
      <c r="D34" s="99">
        <v>0.0</v>
      </c>
      <c r="E34" s="99">
        <v>0.0</v>
      </c>
      <c r="F34" s="99">
        <v>417629.0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128115</v>
      </c>
      <c r="D35" s="99">
        <v>128115.0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69690</v>
      </c>
      <c r="D36" s="99">
        <v>46155.0</v>
      </c>
      <c r="E36" s="99">
        <v>16099.0</v>
      </c>
      <c r="F36" s="99">
        <v>7436.0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24397</v>
      </c>
      <c r="D37" s="99">
        <v>8949.0</v>
      </c>
      <c r="E37" s="99">
        <v>1.0</v>
      </c>
      <c r="F37" s="99">
        <v>15447.0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28135</v>
      </c>
      <c r="D38" s="99">
        <v>15624.0</v>
      </c>
      <c r="E38" s="99">
        <v>10355.0</v>
      </c>
      <c r="F38" s="99">
        <v>2156.0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16747298</v>
      </c>
      <c r="D40" s="104">
        <f t="shared" si="2"/>
        <v>11891011</v>
      </c>
      <c r="E40" s="104">
        <f t="shared" si="2"/>
        <v>2583802</v>
      </c>
      <c r="F40" s="104">
        <f t="shared" si="2"/>
        <v>2272485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ELECTRONIC FRONTIER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1065173.0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4147611.0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5406886.0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189649.0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119991.0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103420.0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1.2634912E7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2353312.0</v>
      </c>
      <c r="E12" s="109">
        <f>D11-D12</f>
        <v>10281600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2.5097709E7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46412039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984570.0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8368.0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992938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3.5559917E7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9859184.0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45419101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46412039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ELECTRONIC FRONTIER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16747298</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305548</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16441750</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1370145.833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5212784</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3.80454684</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35559917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16747298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1395608.167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25.47987168</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25097709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16747298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1395608.167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17.98334919</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21.78789603</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16264276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23876681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0.6811782592</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11446331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2294233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13740564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16747298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0.8204645311</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1487919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11446331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0.1299909115</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11891011</v>
      </c>
      <c r="E41" s="165">
        <f t="shared" ref="E41:E44" si="1">D41/$D$44</f>
        <v>0.7100256412</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2583802</v>
      </c>
      <c r="E42" s="165">
        <f t="shared" si="1"/>
        <v>0.1542817235</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2272485</v>
      </c>
      <c r="E43" s="165">
        <f t="shared" si="1"/>
        <v>0.1356926353</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16747298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21718499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2272485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9.557158353</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11032730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992938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11.11119728</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46412039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ELECTRONIC FRONTIER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33301.0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4236864.0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16900.0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1.2361901E7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5211817.0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16648966</v>
      </c>
      <c r="G9" s="58"/>
      <c r="H9" s="58"/>
      <c r="I9" s="58"/>
      <c r="J9" s="58"/>
      <c r="K9" s="58"/>
      <c r="L9" s="58"/>
      <c r="M9" s="58"/>
      <c r="N9" s="58"/>
      <c r="O9" s="58"/>
      <c r="P9" s="58"/>
      <c r="Q9" s="58"/>
      <c r="R9" s="58"/>
      <c r="S9" s="58"/>
      <c r="T9" s="58"/>
      <c r="U9" s="58"/>
      <c r="V9" s="58"/>
      <c r="W9" s="58"/>
      <c r="X9" s="58"/>
      <c r="Y9" s="58"/>
      <c r="Z9" s="58"/>
    </row>
    <row r="10">
      <c r="A10" s="44" t="s">
        <v>62</v>
      </c>
      <c r="B10" s="59" t="s">
        <v>63</v>
      </c>
      <c r="C10" s="60" t="s">
        <v>240</v>
      </c>
      <c r="D10" s="15"/>
      <c r="E10" s="15"/>
      <c r="F10" s="48">
        <v>35277.0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35277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732942.0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57397.0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-57397</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64128.0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64128</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500882.0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30040.0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530922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17954838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ELECTRONIC FRONTIER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1426744</v>
      </c>
      <c r="D7" s="99">
        <v>702726.0</v>
      </c>
      <c r="E7" s="99">
        <v>641345.0</v>
      </c>
      <c r="F7" s="99">
        <v>82673.0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11057873</v>
      </c>
      <c r="D9" s="99">
        <v>7997072.0</v>
      </c>
      <c r="E9" s="99">
        <v>1733548.0</v>
      </c>
      <c r="F9" s="99">
        <v>1327253.0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265717</v>
      </c>
      <c r="D10" s="99">
        <v>188276.0</v>
      </c>
      <c r="E10" s="99">
        <v>28412.0</v>
      </c>
      <c r="F10" s="99">
        <v>49029.0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1294784</v>
      </c>
      <c r="D11" s="99">
        <v>934698.0</v>
      </c>
      <c r="E11" s="99">
        <v>120424.0</v>
      </c>
      <c r="F11" s="99">
        <v>239662.0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882889</v>
      </c>
      <c r="D12" s="99">
        <v>617987.0</v>
      </c>
      <c r="E12" s="99">
        <v>100728.0</v>
      </c>
      <c r="F12" s="99">
        <v>164174.0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55006</v>
      </c>
      <c r="D15" s="99">
        <v>47159.0</v>
      </c>
      <c r="E15" s="99">
        <v>4298.0</v>
      </c>
      <c r="F15" s="99">
        <v>3549.0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28750</v>
      </c>
      <c r="D16" s="99">
        <v>0.0</v>
      </c>
      <c r="E16" s="99">
        <v>28750.0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56000</v>
      </c>
      <c r="D17" s="99">
        <v>48011.0</v>
      </c>
      <c r="E17" s="99">
        <v>4375.0</v>
      </c>
      <c r="F17" s="99">
        <v>3614.0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147269</v>
      </c>
      <c r="D19" s="99">
        <v>0.0</v>
      </c>
      <c r="E19" s="99">
        <v>147269.0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1918308</v>
      </c>
      <c r="D20" s="99">
        <v>1765658.0</v>
      </c>
      <c r="E20" s="99">
        <v>52558.0</v>
      </c>
      <c r="F20" s="99">
        <v>100092.0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514</v>
      </c>
      <c r="D21" s="99">
        <v>473.0</v>
      </c>
      <c r="E21" s="99">
        <v>14.0</v>
      </c>
      <c r="F21" s="99">
        <v>27.0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209532</v>
      </c>
      <c r="D22" s="99">
        <v>149209.0</v>
      </c>
      <c r="E22" s="99">
        <v>33039.0</v>
      </c>
      <c r="F22" s="99">
        <v>27284.0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64491</v>
      </c>
      <c r="D23" s="99">
        <v>45925.0</v>
      </c>
      <c r="E23" s="99">
        <v>10168.0</v>
      </c>
      <c r="F23" s="99">
        <v>8398.0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262978</v>
      </c>
      <c r="D25" s="99">
        <v>187268.0</v>
      </c>
      <c r="E25" s="99">
        <v>41467.0</v>
      </c>
      <c r="F25" s="99">
        <v>34243.0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160504</v>
      </c>
      <c r="D26" s="99">
        <v>154128.0</v>
      </c>
      <c r="E26" s="99">
        <v>1547.0</v>
      </c>
      <c r="F26" s="99">
        <v>4829.0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289378</v>
      </c>
      <c r="D31" s="99">
        <v>206068.0</v>
      </c>
      <c r="E31" s="99">
        <v>45629.0</v>
      </c>
      <c r="F31" s="99">
        <v>37681.0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147064</v>
      </c>
      <c r="D32" s="99">
        <v>126169.0</v>
      </c>
      <c r="E32" s="99">
        <v>11444.0</v>
      </c>
      <c r="F32" s="99">
        <v>9451.0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461849</v>
      </c>
      <c r="D34" s="99">
        <v>19696.0</v>
      </c>
      <c r="E34" s="99">
        <v>1834.0</v>
      </c>
      <c r="F34" s="99">
        <v>440319.0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230494</v>
      </c>
      <c r="D35" s="99">
        <v>164256.0</v>
      </c>
      <c r="E35" s="99">
        <v>33719.0</v>
      </c>
      <c r="F35" s="99">
        <v>32519.0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121705</v>
      </c>
      <c r="D36" s="99">
        <v>121705.0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32417</v>
      </c>
      <c r="D37" s="99">
        <v>32417.0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41747</v>
      </c>
      <c r="D38" s="99">
        <v>17040.0</v>
      </c>
      <c r="E38" s="99">
        <v>7186.0</v>
      </c>
      <c r="F38" s="99">
        <v>17521.0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19156013</v>
      </c>
      <c r="D40" s="104">
        <f t="shared" si="2"/>
        <v>13525941</v>
      </c>
      <c r="E40" s="104">
        <f t="shared" si="2"/>
        <v>3047754</v>
      </c>
      <c r="F40" s="104">
        <f t="shared" si="2"/>
        <v>2582318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ELECTRONIC FRONTIER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1420232.0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2921086.0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3674846.0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7556.0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194325.0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158292.0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82751.0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1.2640097E7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2641563.0</v>
      </c>
      <c r="E12" s="109">
        <f>D11-D12</f>
        <v>9998534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2.8195002E7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55024.0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46707648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787624.0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10355.0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55024.0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853003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3.7242462E7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8612183.0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45854645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46707648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