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<sst xmlns="http://schemas.openxmlformats.org/spreadsheetml/2006/main" count="873" uniqueCount="258">
  <si>
    <t>STRATEGIC CONCEPTS IN ORGANIZING AND POLICY EDUCATION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</si>
  <si>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</si>
  <si>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</si>
  <si>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</si>
  <si>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</si>
  <si>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</si>
  <si>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</si>
  <si>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</si>
  <si>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</si>
  <si>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</si>
  <si>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</si>
  <si>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</si>
  <si>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</si>
  <si>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</si>
  <si>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</si>
  <si>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</si>
  <si>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</si>
  <si>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</si>
  <si>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</si>
  <si>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</si>
  <si>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</si>
  <si>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</si>
  <si>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</si>
  <si>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</si>
  <si>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</si>
  <si>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</si>
  <si>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</si>
  <si>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</si>
  <si>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</si>
  <si>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</si>
  <si>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</si>
  <si>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</si>
  <si>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</si>
  <si>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</si>
  <si>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</si>
  <si>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</si>
  <si>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</si>
  <si>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</si>
  <si>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</si>
  <si>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</si>
  <si>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</si>
  <si>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</si>
  <si>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</si>
  <si>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</si>
  <si>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</si>
  <si>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</si>
  <si>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</si>
  <si>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</si>
  <si>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</si>
  <si>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</si>
  <si>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</si>
  <si>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</si>
  <si>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</si>
  <si>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</si>
  <si>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</si>
  <si>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</si>
  <si>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</si>
  <si>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</si>
  <si>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</si>
  <si>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</si>
  <si>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</si>
  <si>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</si>
  <si>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</si>
  <si>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</si>
  <si>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Fee for Related Services</t>
  </si>
  <si>
    <t>Membership Dues &amp; Assessments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</si>
  <si>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</si>
  <si>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</si>
  <si>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</si>
  <si>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</si>
  <si>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</si>
  <si>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</si>
  <si>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</si>
  <si>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</si>
  <si>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</si>
  <si>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</si>
  <si>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</si>
  <si>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</si>
  <si>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</si>
  <si>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</si>
  <si>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</si>
  <si>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</si>
  <si>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</si>
  <si>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</si>
  <si>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</si>
  <si>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</si>
  <si>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</si>
  <si>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</si>
  <si>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</si>
  <si>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</si>
  <si>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</si>
  <si>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</si>
  <si>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</si>
  <si>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</si>
  <si>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</si>
  <si>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</si>
  <si>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</si>
  <si>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</si>
  <si>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Revenues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</si>
  <si>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</si>
  <si>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</si>
  <si>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</si>
  <si>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</si>
  <si>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</si>
  <si>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</si>
  <si>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</si>
  <si>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</si>
  <si>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</si>
  <si>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</si>
  <si>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</si>
  <si>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</si>
  <si>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</si>
  <si>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</si>
  <si>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</si>
  <si>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</si>
  <si>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</si>
  <si>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</si>
  <si>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</si>
  <si>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</si>
  <si>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</si>
  <si>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</si>
  <si>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</si>
  <si>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</si>
  <si>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</si>
  <si>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</si>
  <si>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</si>
  <si>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</si>
  <si>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</si>
  <si>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</si>
  <si>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</si>
  <si>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</si>
  <si>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</si>
  <si>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</si>
  <si>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</si>
  <si>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</si>
  <si>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</si>
  <si>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Consulting</t>
  </si>
  <si>
    <t>Computer licensing</t>
  </si>
  <si>
    <t xml:space="preserve"> Program Expense</t>
  </si>
  <si>
    <t>Training &amp; Recuitment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</si>
  <si>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</si>
  <si>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</si>
  <si>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</si>
  <si>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</si>
  <si>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</si>
  <si>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</si>
  <si>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</si>
  <si>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</si>
  <si>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</si>
  <si>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</si>
  <si>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</si>
  <si>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</si>
  <si>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</si>
  <si>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</si>
  <si>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</si>
  <si>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</si>
  <si>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</si>
  <si>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</si>
  <si>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</si>
  <si>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</si>
  <si>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</si>
  <si>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</si>
  <si>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</si>
  <si>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</si>
  <si>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</si>
  <si>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</si>
  <si>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</si>
  <si>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</si>
  <si>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</si>
  <si>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</si>
  <si>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</si>
  <si>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</si>
  <si>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</si>
  <si>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</si>
  <si>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</si>
  <si>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</si>
  <si>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</si>
  <si>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</si>
  <si>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</si>
  <si>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</si>
  <si>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</si>
  <si>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</si>
  <si>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</si>
  <si>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</si>
  <si>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</si>
  <si>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</si>
  <si>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</si>
  <si>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</si>
  <si>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</si>
  <si>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</si>
  <si>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</si>
  <si>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</si>
  <si>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</si>
  <si>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</si>
  <si>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</si>
  <si>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</si>
  <si>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</si>
  <si>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</si>
  <si>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</si>
  <si>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</si>
  <si>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</si>
  <si>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</si>
  <si>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</si>
  <si>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</si>
  <si>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</si>
  <si>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</si>
  <si>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</si>
  <si>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</si>
  <si>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</si>
  <si>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</si>
  <si>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</si>
  <si>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</si>
  <si>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</si>
  <si>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</si>
  <si>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</si>
  <si>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</si>
  <si>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</si>
  <si>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</si>
  <si>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</si>
  <si>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</si>
  <si>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</si>
  <si>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</si>
  <si>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</si>
  <si>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</si>
  <si>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</si>
  <si>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</si>
  <si>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</si>
  <si>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</si>
  <si>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</si>
  <si>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</si>
  <si>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</si>
  <si>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</si>
  <si>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</si>
  <si>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</si>
  <si>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</si>
  <si>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</si>
  <si>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</si>
  <si>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</si>
  <si>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</si>
  <si>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</si>
  <si>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Fee for services</t>
  </si>
  <si>
    <r>
      <rPr>
        <rFont val="Roboto"/>
        <color rgb="FF000000"/>
        <sz val="10.0"/>
      </rPr>
      <t xml:space="preserve">Gross amount from sales of </t>
    </r>
    <r>
      <rPr>
        <rFont val="Roboto"/>
        <color rgb="FF000000"/>
        <sz val="10.0"/>
      </rPr>
      <t>assets other than inventory</t>
    </r>
  </si>
  <si>
    <t>Other income</t>
  </si>
  <si>
    <t>Program expenses</t>
  </si>
  <si>
    <t>Training &amp; recruitment</t>
  </si>
  <si>
    <t>Equip. rental &amp; maint.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</si>
  <si>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</si>
  <si>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</si>
  <si>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Anniversary</t>
  </si>
  <si>
    <t xml:space="preserve"> Program expenses</t>
  </si>
  <si>
    <t>Special events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</si>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</sst>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0" fillId="0" fontId="2" numFmtId="0" xfId="0" applyAlignment="1" applyFont="1">
      <alignment readingOrder="0"/>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STRATEGIC CONCEPTS IN ORGANIZING AND POLICY EDUCATION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2464753</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9810</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2454943</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204578.5833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8200150</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40.08313024</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7420341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2464753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205396.0833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36.12698392</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2464753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205396.0833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40.08313024</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1215808</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1856718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0.6548156478</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1314987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402571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1717558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2464753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0.6968479194</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262941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1314987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0.1999571098</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246</v>
      </c>
      <c r="D41" s="75">
        <f>'Expenses 2023'!D40</f>
        <v>1842751</v>
      </c>
      <c r="E41" s="164">
        <f t="shared" ref="E41:E44" si="1">D41/$D$44</f>
        <v>0.7476412444</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392566</v>
      </c>
      <c r="E42" s="164">
        <f t="shared" si="1"/>
        <v>0.1592719433</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229436</v>
      </c>
      <c r="E43" s="164">
        <f t="shared" si="1"/>
        <v>0.09308681235</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2464753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1216713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229436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5.303060548</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8840892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126620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69.82223977</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8897069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STRATEGIC CONCEPTS IN ORGANIZING AND POLICY EDUCATION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1531.0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3288286.0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3289817</v>
      </c>
      <c r="G9" s="58"/>
      <c r="H9" s="58"/>
      <c r="I9" s="58"/>
      <c r="J9" s="58"/>
      <c r="K9" s="58"/>
      <c r="L9" s="58"/>
      <c r="M9" s="58"/>
      <c r="N9" s="58"/>
      <c r="O9" s="58"/>
      <c r="P9" s="58"/>
      <c r="Q9" s="58"/>
      <c r="R9" s="58"/>
      <c r="S9" s="58"/>
      <c r="T9" s="58"/>
      <c r="U9" s="58"/>
      <c r="V9" s="58"/>
      <c r="W9" s="58"/>
      <c r="X9" s="58"/>
      <c r="Y9" s="58"/>
      <c r="Z9" s="58"/>
    </row>
    <row r="10">
      <c r="A10" s="44" t="s">
        <v>62</v>
      </c>
      <c r="B10" s="59" t="s">
        <v>63</v>
      </c>
      <c r="C10" s="60" t="s">
        <v>240</v>
      </c>
      <c r="D10" s="15"/>
      <c r="E10" s="15"/>
      <c r="F10" s="48">
        <v>153836.0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153836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1537.0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248</v>
      </c>
      <c r="D39" s="74"/>
      <c r="E39" s="48">
        <v>163440.0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242</v>
      </c>
      <c r="D40" s="74"/>
      <c r="E40" s="48">
        <v>7615.0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171055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3616245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STRATEGIC CONCEPTS IN ORGANIZING AND POLICY EDUCATION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250000</v>
      </c>
      <c r="D3" s="99">
        <v>250000.0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132260</v>
      </c>
      <c r="D7" s="99">
        <v>39958.0</v>
      </c>
      <c r="E7" s="99">
        <v>66356.0</v>
      </c>
      <c r="F7" s="99">
        <v>25946.0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1413349</v>
      </c>
      <c r="D9" s="99">
        <v>1118047.0</v>
      </c>
      <c r="E9" s="99">
        <v>261487.0</v>
      </c>
      <c r="F9" s="99">
        <v>33815.0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10725</v>
      </c>
      <c r="D10" s="99">
        <v>10725.0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208884</v>
      </c>
      <c r="D11" s="99">
        <v>174896.0</v>
      </c>
      <c r="E11" s="99">
        <v>30417.0</v>
      </c>
      <c r="F11" s="99">
        <v>3571.0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153881</v>
      </c>
      <c r="D12" s="99">
        <v>115733.0</v>
      </c>
      <c r="E12" s="99">
        <v>31055.0</v>
      </c>
      <c r="F12" s="99">
        <v>7093.0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140831</v>
      </c>
      <c r="D15" s="99">
        <v>99846.0</v>
      </c>
      <c r="E15" s="99">
        <v>31454.0</v>
      </c>
      <c r="F15" s="99">
        <v>9531.0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51555</v>
      </c>
      <c r="D22" s="99">
        <v>35061.0</v>
      </c>
      <c r="E22" s="99">
        <v>9792.0</v>
      </c>
      <c r="F22" s="99">
        <v>6702.0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49881</v>
      </c>
      <c r="D23" s="99">
        <v>42327.0</v>
      </c>
      <c r="E23" s="99">
        <v>4612.0</v>
      </c>
      <c r="F23" s="99">
        <v>2942.0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73826</v>
      </c>
      <c r="D25" s="99">
        <v>48128.0</v>
      </c>
      <c r="E25" s="99">
        <v>17820.0</v>
      </c>
      <c r="F25" s="99">
        <v>7878.0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42142</v>
      </c>
      <c r="D26" s="99">
        <v>39625.0</v>
      </c>
      <c r="E26" s="99">
        <v>2340.0</v>
      </c>
      <c r="F26" s="99">
        <v>177.0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4743</v>
      </c>
      <c r="D28" s="99">
        <v>4743.0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12486</v>
      </c>
      <c r="D31" s="99">
        <v>12486.0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13290</v>
      </c>
      <c r="D32" s="99">
        <v>8892.0</v>
      </c>
      <c r="E32" s="99">
        <v>1434.0</v>
      </c>
      <c r="F32" s="99">
        <v>2964.0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249</v>
      </c>
      <c r="C34" s="98">
        <f t="shared" si="1"/>
        <v>208610</v>
      </c>
      <c r="D34" s="99">
        <v>195023.0</v>
      </c>
      <c r="E34" s="99">
        <v>4737.0</v>
      </c>
      <c r="F34" s="99">
        <v>8850.0</v>
      </c>
      <c r="G34" s="43"/>
      <c r="H34" s="43"/>
      <c r="I34" s="43"/>
      <c r="J34" s="43"/>
      <c r="K34" s="43"/>
      <c r="L34" s="43"/>
      <c r="M34" s="43"/>
      <c r="N34" s="43"/>
      <c r="O34" s="43"/>
      <c r="P34" s="43"/>
      <c r="Q34" s="43"/>
      <c r="R34" s="43"/>
      <c r="S34" s="43"/>
      <c r="T34" s="43"/>
      <c r="U34" s="43"/>
      <c r="V34" s="43"/>
      <c r="W34" s="43"/>
      <c r="X34" s="43"/>
      <c r="Y34" s="43"/>
      <c r="Z34" s="43"/>
    </row>
    <row r="35">
      <c r="A35" s="45" t="s">
        <v>48</v>
      </c>
      <c r="B35" s="102" t="s">
        <v>250</v>
      </c>
      <c r="C35" s="98">
        <f t="shared" si="1"/>
        <v>176268</v>
      </c>
      <c r="D35" s="99">
        <v>0.0</v>
      </c>
      <c r="E35" s="99">
        <v>0.0</v>
      </c>
      <c r="F35" s="99">
        <v>176268.0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36779</v>
      </c>
      <c r="D36" s="99">
        <v>25862.0</v>
      </c>
      <c r="E36" s="99">
        <v>8522.0</v>
      </c>
      <c r="F36" s="99">
        <v>2395.0</v>
      </c>
      <c r="G36" s="43"/>
      <c r="H36" s="43"/>
      <c r="I36" s="43"/>
      <c r="J36" s="43"/>
      <c r="K36" s="43"/>
      <c r="L36" s="43"/>
      <c r="M36" s="43"/>
      <c r="N36" s="43"/>
      <c r="O36" s="43"/>
      <c r="P36" s="43"/>
      <c r="Q36" s="43"/>
      <c r="R36" s="43"/>
      <c r="S36" s="43"/>
      <c r="T36" s="43"/>
      <c r="U36" s="43"/>
      <c r="V36" s="43"/>
      <c r="W36" s="43"/>
      <c r="X36" s="43"/>
      <c r="Y36" s="43"/>
      <c r="Z36" s="43"/>
    </row>
    <row r="37">
      <c r="A37" s="45" t="s">
        <v>52</v>
      </c>
      <c r="B37" s="102" t="s">
        <v>245</v>
      </c>
      <c r="C37" s="98">
        <f t="shared" si="1"/>
        <v>8149</v>
      </c>
      <c r="D37" s="99">
        <v>3948.0</v>
      </c>
      <c r="E37" s="99">
        <v>3556.0</v>
      </c>
      <c r="F37" s="99">
        <v>645.0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2987659</v>
      </c>
      <c r="D40" s="103">
        <f t="shared" si="2"/>
        <v>2225300</v>
      </c>
      <c r="E40" s="103">
        <f t="shared" si="2"/>
        <v>473582</v>
      </c>
      <c r="F40" s="103">
        <f t="shared" si="2"/>
        <v>288777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STRATEGIC CONCEPTS IN ORGANIZING AND POLICY EDUCATION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7862933.0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406532.0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1135639.0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11650.0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503326.0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399833.0</v>
      </c>
      <c r="E12" s="108">
        <f>D11-D12</f>
        <v>103493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9520247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121212.0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121212</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7423260.0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1975775.0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9399035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9520247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STRATEGIC CONCEPTS IN ORGANIZING AND POLICY EDUCATION</v>
      </c>
      <c r="B1" s="2">
        <f>'Revenues 2024'!C1</f>
        <v>2024</v>
      </c>
      <c r="C1" s="176"/>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2987659</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12486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2975173</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247931.0833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8269465</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33.35388564</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7423260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2987659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248971.5833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29.81569182</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2987659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248971.5833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33.35388564</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3288286</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3616245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0.9093095186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1545609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373490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1919099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2987659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0.6423420477</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219609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1545609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0.142085741</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251</v>
      </c>
      <c r="D41" s="75">
        <f>'Expenses 2024'!D40</f>
        <v>2225300</v>
      </c>
      <c r="E41" s="164">
        <f t="shared" ref="E41:E44" si="1">D41/$D$44</f>
        <v>0.7448306517</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473582</v>
      </c>
      <c r="E42" s="164">
        <f t="shared" si="1"/>
        <v>0.1585127352</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288777</v>
      </c>
      <c r="E43" s="164">
        <f t="shared" si="1"/>
        <v>0.09665661309</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2987659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3289817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288777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11.39224038</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9416754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121212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77.68829819</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9520247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STRATEGIC CONCEPTS IN ORGANIZING AND POLICY EDUCATION</v>
      </c>
      <c r="B1" s="2" t="s">
        <v>252</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253</v>
      </c>
      <c r="E4" s="45" t="s">
        <v>254</v>
      </c>
      <c r="F4" s="45" t="s">
        <v>255</v>
      </c>
      <c r="G4" s="59" t="s">
        <v>256</v>
      </c>
      <c r="H4" s="59"/>
      <c r="I4" s="43"/>
      <c r="J4" s="43"/>
      <c r="K4" s="43"/>
      <c r="L4" s="43"/>
      <c r="M4" s="43"/>
      <c r="N4" s="43"/>
      <c r="O4" s="43"/>
      <c r="P4" s="43"/>
      <c r="Q4" s="43"/>
      <c r="R4" s="43"/>
      <c r="S4" s="43"/>
      <c r="T4" s="43"/>
      <c r="U4" s="43"/>
      <c r="V4" s="43"/>
      <c r="W4" s="43"/>
      <c r="X4" s="43"/>
      <c r="Y4" s="43"/>
    </row>
    <row r="5">
      <c r="A5" s="138"/>
      <c r="B5" s="49"/>
      <c r="C5" s="147" t="s">
        <v>183</v>
      </c>
      <c r="D5" s="177">
        <f>'Ratios 2022'!D8</f>
        <v>52.20908196</v>
      </c>
      <c r="E5" s="177">
        <f>'Ratios 2023'!D8</f>
        <v>40.08313024</v>
      </c>
      <c r="F5" s="177">
        <f>'Ratios 2024'!D8</f>
        <v>33.35388564</v>
      </c>
      <c r="G5" s="177">
        <f>average(D5:F5)</f>
        <v>41.88203261</v>
      </c>
      <c r="H5" s="149" t="s">
        <v>190</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191</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192</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253</v>
      </c>
      <c r="E9" s="45" t="s">
        <v>254</v>
      </c>
      <c r="F9" s="45" t="s">
        <v>255</v>
      </c>
      <c r="G9" s="59" t="s">
        <v>256</v>
      </c>
      <c r="H9" s="59"/>
      <c r="I9" s="43"/>
      <c r="J9" s="43"/>
      <c r="K9" s="43"/>
      <c r="L9" s="43"/>
      <c r="M9" s="43"/>
      <c r="N9" s="43"/>
      <c r="O9" s="43"/>
      <c r="P9" s="43"/>
      <c r="Q9" s="43"/>
      <c r="R9" s="43"/>
      <c r="S9" s="43"/>
      <c r="T9" s="43"/>
      <c r="U9" s="43"/>
      <c r="V9" s="43"/>
      <c r="W9" s="43"/>
      <c r="X9" s="43"/>
      <c r="Y9" s="43"/>
    </row>
    <row r="10">
      <c r="A10" s="138"/>
      <c r="B10" s="49"/>
      <c r="C10" s="147" t="s">
        <v>191</v>
      </c>
      <c r="D10" s="148">
        <f>'Ratios 2022'!D14</f>
        <v>40.85839985</v>
      </c>
      <c r="E10" s="148">
        <f>'Ratios 2023'!D14</f>
        <v>36.12698392</v>
      </c>
      <c r="F10" s="148">
        <f>'Ratios 2024'!D14</f>
        <v>29.81569182</v>
      </c>
      <c r="G10" s="177">
        <f>average(D10:F10)</f>
        <v>35.60035853</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253</v>
      </c>
      <c r="E14" s="45" t="s">
        <v>254</v>
      </c>
      <c r="F14" s="45" t="s">
        <v>255</v>
      </c>
      <c r="G14" s="59" t="s">
        <v>256</v>
      </c>
      <c r="H14" s="59"/>
      <c r="I14" s="43"/>
      <c r="J14" s="43"/>
      <c r="K14" s="43"/>
      <c r="L14" s="43"/>
      <c r="M14" s="43"/>
      <c r="N14" s="43"/>
      <c r="O14" s="43"/>
      <c r="P14" s="43"/>
      <c r="Q14" s="43"/>
      <c r="R14" s="43"/>
      <c r="S14" s="43"/>
      <c r="T14" s="43"/>
      <c r="U14" s="43"/>
      <c r="V14" s="43"/>
      <c r="W14" s="43"/>
      <c r="X14" s="43"/>
      <c r="Y14" s="43"/>
    </row>
    <row r="15">
      <c r="A15" s="138"/>
      <c r="B15" s="49"/>
      <c r="C15" s="147" t="s">
        <v>199</v>
      </c>
      <c r="D15" s="180">
        <f>'Ratios 2022'!D20</f>
        <v>0</v>
      </c>
      <c r="E15" s="180">
        <f>'Ratios 2023'!D20</f>
        <v>0</v>
      </c>
      <c r="F15" s="180">
        <f>'Ratios 2024'!D20</f>
        <v>0</v>
      </c>
      <c r="G15" s="177">
        <f>average(D15:F15)</f>
        <v>0</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253</v>
      </c>
      <c r="E19" s="45" t="s">
        <v>254</v>
      </c>
      <c r="F19" s="45" t="s">
        <v>255</v>
      </c>
      <c r="G19" s="59" t="s">
        <v>256</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0.9420843097</v>
      </c>
      <c r="E20" s="162">
        <f>'Ratios 2023'!D26</f>
        <v>0.6548156478</v>
      </c>
      <c r="F20" s="162">
        <f>'Ratios 2024'!D26</f>
        <v>0.9093095186</v>
      </c>
      <c r="G20" s="181">
        <f>average(D20:F20)</f>
        <v>0.8354031587</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253</v>
      </c>
      <c r="E24" s="45" t="s">
        <v>254</v>
      </c>
      <c r="F24" s="45" t="s">
        <v>255</v>
      </c>
      <c r="G24" s="59" t="s">
        <v>256</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0.6862170355</v>
      </c>
      <c r="E25" s="162">
        <f>'Ratios 2023'!D33</f>
        <v>0.6968479194</v>
      </c>
      <c r="F25" s="162">
        <f>'Ratios 2024'!D33</f>
        <v>0.6423420477</v>
      </c>
      <c r="G25" s="181">
        <f>average(D25:F25)</f>
        <v>0.6751356676</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253</v>
      </c>
      <c r="E29" s="45" t="s">
        <v>254</v>
      </c>
      <c r="F29" s="45" t="s">
        <v>255</v>
      </c>
      <c r="G29" s="59" t="s">
        <v>256</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v>
      </c>
      <c r="E30" s="162">
        <f>'Ratios 2023'!D38</f>
        <v>0.1999571098</v>
      </c>
      <c r="F30" s="162">
        <f>'Ratios 2024'!D38</f>
        <v>0.142085741</v>
      </c>
      <c r="G30" s="181">
        <f>average(D30:F30)</f>
        <v>0.1140142836</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253</v>
      </c>
      <c r="E34" s="45" t="s">
        <v>254</v>
      </c>
      <c r="F34" s="45" t="s">
        <v>255</v>
      </c>
      <c r="G34" s="59" t="s">
        <v>256</v>
      </c>
      <c r="H34" s="59"/>
      <c r="I34" s="43"/>
      <c r="J34" s="43"/>
      <c r="K34" s="43"/>
      <c r="L34" s="43"/>
      <c r="M34" s="43"/>
      <c r="N34" s="43"/>
      <c r="O34" s="43"/>
      <c r="P34" s="43"/>
      <c r="Q34" s="43"/>
      <c r="R34" s="43"/>
      <c r="S34" s="43"/>
      <c r="T34" s="43"/>
      <c r="U34" s="43"/>
      <c r="V34" s="43"/>
      <c r="W34" s="43"/>
      <c r="X34" s="43"/>
      <c r="Y34" s="43"/>
    </row>
    <row r="35">
      <c r="A35" s="138"/>
      <c r="B35" s="49"/>
      <c r="C35" s="147" t="s">
        <v>257</v>
      </c>
      <c r="D35" s="162">
        <f>'Ratios 2022'!E41</f>
        <v>0.7222504433</v>
      </c>
      <c r="E35" s="162">
        <f>'Ratios 2023'!E41</f>
        <v>0.7476412444</v>
      </c>
      <c r="F35" s="162">
        <f>'Ratios 2024'!E41</f>
        <v>0.7448306517</v>
      </c>
      <c r="G35" s="181">
        <f t="shared" ref="G35:G37" si="1">average(D35:F35)</f>
        <v>0.7382407798</v>
      </c>
      <c r="H35" s="181"/>
      <c r="I35" s="43"/>
      <c r="J35" s="43"/>
      <c r="K35" s="43"/>
      <c r="L35" s="43"/>
      <c r="M35" s="43"/>
      <c r="N35" s="43"/>
      <c r="O35" s="43"/>
      <c r="P35" s="43"/>
      <c r="Q35" s="43"/>
      <c r="R35" s="43"/>
      <c r="S35" s="43"/>
      <c r="T35" s="43"/>
      <c r="U35" s="43"/>
      <c r="V35" s="43"/>
      <c r="W35" s="43"/>
      <c r="X35" s="43"/>
      <c r="Y35" s="43"/>
    </row>
    <row r="36">
      <c r="A36" s="138"/>
      <c r="B36" s="52"/>
      <c r="C36" s="147" t="s">
        <v>220</v>
      </c>
      <c r="D36" s="162">
        <f>'Ratios 2022'!E42</f>
        <v>0.2070744675</v>
      </c>
      <c r="E36" s="162">
        <f>'Ratios 2023'!E42</f>
        <v>0.1592719433</v>
      </c>
      <c r="F36" s="162">
        <f>'Ratios 2024'!E42</f>
        <v>0.1585127352</v>
      </c>
      <c r="G36" s="181">
        <f t="shared" si="1"/>
        <v>0.1749530487</v>
      </c>
      <c r="H36" s="181"/>
      <c r="I36" s="43"/>
      <c r="J36" s="43"/>
      <c r="K36" s="43"/>
      <c r="L36" s="43"/>
      <c r="M36" s="43"/>
      <c r="N36" s="43"/>
      <c r="O36" s="43"/>
      <c r="P36" s="43"/>
      <c r="Q36" s="43"/>
      <c r="R36" s="43"/>
      <c r="S36" s="43"/>
      <c r="T36" s="43"/>
      <c r="U36" s="43"/>
      <c r="V36" s="43"/>
      <c r="W36" s="43"/>
      <c r="X36" s="43"/>
      <c r="Y36" s="43"/>
    </row>
    <row r="37">
      <c r="A37" s="138"/>
      <c r="B37" s="182"/>
      <c r="C37" s="147" t="s">
        <v>221</v>
      </c>
      <c r="D37" s="162">
        <f>'Ratios 2022'!E43</f>
        <v>0.07067508911</v>
      </c>
      <c r="E37" s="162">
        <f>'Ratios 2023'!E43</f>
        <v>0.09308681235</v>
      </c>
      <c r="F37" s="162">
        <f>'Ratios 2024'!E43</f>
        <v>0.09665661309</v>
      </c>
      <c r="G37" s="181">
        <f t="shared" si="1"/>
        <v>0.08680617152</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253</v>
      </c>
      <c r="E41" s="45" t="s">
        <v>254</v>
      </c>
      <c r="F41" s="45" t="s">
        <v>255</v>
      </c>
      <c r="G41" s="59" t="s">
        <v>256</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26.96410773</v>
      </c>
      <c r="E42" s="165">
        <f>'Ratios 2023'!D49</f>
        <v>5.303060548</v>
      </c>
      <c r="F42" s="165">
        <f>'Ratios 2024'!D49</f>
        <v>11.39224038</v>
      </c>
      <c r="G42" s="183">
        <f>average(D42:F42)</f>
        <v>14.55313622</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253</v>
      </c>
      <c r="E46" s="45" t="s">
        <v>254</v>
      </c>
      <c r="F46" s="45" t="s">
        <v>255</v>
      </c>
      <c r="G46" s="59" t="s">
        <v>256</v>
      </c>
      <c r="H46" s="59"/>
      <c r="I46" s="43"/>
      <c r="J46" s="43"/>
      <c r="K46" s="43"/>
      <c r="L46" s="43"/>
      <c r="M46" s="43"/>
      <c r="N46" s="43"/>
      <c r="O46" s="43"/>
      <c r="P46" s="43"/>
      <c r="Q46" s="43"/>
      <c r="R46" s="43"/>
      <c r="S46" s="43"/>
      <c r="T46" s="43"/>
      <c r="U46" s="43"/>
      <c r="V46" s="43"/>
      <c r="W46" s="43"/>
      <c r="X46" s="43"/>
      <c r="Y46" s="43"/>
    </row>
    <row r="47">
      <c r="A47" s="138"/>
      <c r="B47" s="49"/>
      <c r="C47" s="147" t="s">
        <v>232</v>
      </c>
      <c r="D47" s="148" t="str">
        <f>'Ratios 2022'!D54</f>
        <v>#DIV/0!</v>
      </c>
      <c r="E47" s="148">
        <f>'Ratios 2023'!D54</f>
        <v>69.82223977</v>
      </c>
      <c r="F47" s="148">
        <f>'Ratios 2024'!D54</f>
        <v>77.68829819</v>
      </c>
      <c r="G47" s="177" t="str">
        <f>average(D47:F47)</f>
        <v>#DIV/0!</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253</v>
      </c>
      <c r="E51" s="45" t="s">
        <v>254</v>
      </c>
      <c r="F51" s="45" t="s">
        <v>255</v>
      </c>
      <c r="G51" s="59" t="s">
        <v>256</v>
      </c>
      <c r="H51" s="59"/>
      <c r="I51" s="43"/>
      <c r="J51" s="43"/>
      <c r="K51" s="43"/>
      <c r="L51" s="43"/>
      <c r="M51" s="43"/>
      <c r="N51" s="43"/>
      <c r="O51" s="43"/>
      <c r="P51" s="43"/>
      <c r="Q51" s="43"/>
      <c r="R51" s="43"/>
      <c r="S51" s="43"/>
      <c r="T51" s="43"/>
      <c r="U51" s="43"/>
      <c r="V51" s="43"/>
      <c r="W51" s="43"/>
      <c r="X51" s="43"/>
      <c r="Y51" s="43"/>
    </row>
    <row r="52">
      <c r="A52" s="138"/>
      <c r="B52" s="49"/>
      <c r="C52" s="147" t="s">
        <v>238</v>
      </c>
      <c r="D52" s="184">
        <f>'Ratios 2022'!D59</f>
        <v>0</v>
      </c>
      <c r="E52" s="184">
        <f>'Ratios 2023'!D59</f>
        <v>0</v>
      </c>
      <c r="F52" s="184">
        <f>'Ratios 2024'!D59</f>
        <v>0</v>
      </c>
      <c r="G52" s="185">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STRATEGIC CONCEPTS IN ORGANIZING AND POLICY EDUCATION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STRATEGIC CONCEPTS IN ORGANIZING AND POLICY EDUCATION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3560179.0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96347.0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3560179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208801.0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190.0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208991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587.0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9288.0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9288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3779045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STRATEGIC CONCEPTS IN ORGANIZING AND POLICY EDUCATION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100299</v>
      </c>
      <c r="D7" s="99">
        <v>100299.0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1181680</v>
      </c>
      <c r="D9" s="99">
        <v>911483.0</v>
      </c>
      <c r="E9" s="99">
        <v>169661.0</v>
      </c>
      <c r="F9" s="99">
        <v>100536.0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33000</v>
      </c>
      <c r="D15" s="99">
        <v>25872.0</v>
      </c>
      <c r="E15" s="99">
        <v>4488.0</v>
      </c>
      <c r="F15" s="99">
        <v>2640.0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25619</v>
      </c>
      <c r="D22" s="99">
        <v>18534.0</v>
      </c>
      <c r="E22" s="99">
        <v>7085.0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139580</v>
      </c>
      <c r="D25" s="99">
        <v>104685.0</v>
      </c>
      <c r="E25" s="99">
        <v>27916.0</v>
      </c>
      <c r="F25" s="99">
        <v>6979.0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5066</v>
      </c>
      <c r="D26" s="99">
        <v>5066.0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4225</v>
      </c>
      <c r="D31" s="99">
        <v>0.0</v>
      </c>
      <c r="E31" s="99">
        <v>4225.0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12297</v>
      </c>
      <c r="D32" s="99">
        <v>9223.0</v>
      </c>
      <c r="E32" s="99">
        <v>2459.0</v>
      </c>
      <c r="F32" s="99">
        <v>615.0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175159</v>
      </c>
      <c r="D34" s="99">
        <v>59067.0</v>
      </c>
      <c r="E34" s="99">
        <v>116092.0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62765</v>
      </c>
      <c r="D35" s="99">
        <v>47074.0</v>
      </c>
      <c r="E35" s="99">
        <v>12553.0</v>
      </c>
      <c r="F35" s="99">
        <v>3138.0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57581</v>
      </c>
      <c r="D36" s="99">
        <v>40668.0</v>
      </c>
      <c r="E36" s="99">
        <v>0.0</v>
      </c>
      <c r="F36" s="99">
        <v>16913.0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22997</v>
      </c>
      <c r="D37" s="99">
        <v>1267.0</v>
      </c>
      <c r="E37" s="99">
        <v>21730.0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47915</v>
      </c>
      <c r="D38" s="99">
        <v>26058.0</v>
      </c>
      <c r="E38" s="99">
        <v>20644.0</v>
      </c>
      <c r="F38" s="99">
        <v>1213.0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1868183</v>
      </c>
      <c r="D40" s="103">
        <f t="shared" si="2"/>
        <v>1349296</v>
      </c>
      <c r="E40" s="103">
        <f t="shared" si="2"/>
        <v>386853</v>
      </c>
      <c r="F40" s="103">
        <f t="shared" si="2"/>
        <v>132034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STRATEGIC CONCEPTS IN ORGANIZING AND POLICY EDUCATION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7706441.0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403187.0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1302223.0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433383.0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377538.0</v>
      </c>
      <c r="E12" s="108">
        <f>D11-D12</f>
        <v>55845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9467696</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89212.0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89212</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6360914.0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3017570.0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9378484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9467696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STRATEGIC CONCEPTS IN ORGANIZING AND POLICY EDUCATION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1868183</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4225</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1863958</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155329.8333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8109628</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52.20908196</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6360914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1868183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155681.9167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40.85839985</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1868183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155681.9167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52.20908196</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3560179</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3779045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0.9420843097</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1281979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1281979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1868183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0.6862170355</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1281979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1349296</v>
      </c>
      <c r="E41" s="164">
        <f t="shared" ref="E41:E44" si="1">D41/$D$44</f>
        <v>0.7222504433</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386853</v>
      </c>
      <c r="E42" s="164">
        <f t="shared" si="1"/>
        <v>0.2070744675</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132034</v>
      </c>
      <c r="E43" s="164">
        <f t="shared" si="1"/>
        <v>0.07067508911</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1868183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3560179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132034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26.96410773</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9411851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t="str">
        <f>D52/D53</f>
        <v>#DIV/0!</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9467696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STRATEGIC CONCEPTS IN ORGANIZING AND POLICY EDUCATION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905.0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1215808.0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1216713</v>
      </c>
      <c r="G9" s="58"/>
      <c r="H9" s="58"/>
      <c r="I9" s="58"/>
      <c r="J9" s="58"/>
      <c r="K9" s="58"/>
      <c r="L9" s="58"/>
      <c r="M9" s="58"/>
      <c r="N9" s="58"/>
      <c r="O9" s="58"/>
      <c r="P9" s="58"/>
      <c r="Q9" s="58"/>
      <c r="R9" s="58"/>
      <c r="S9" s="58"/>
      <c r="T9" s="58"/>
      <c r="U9" s="58"/>
      <c r="V9" s="58"/>
      <c r="W9" s="58"/>
      <c r="X9" s="58"/>
      <c r="Y9" s="58"/>
      <c r="Z9" s="58"/>
    </row>
    <row r="10">
      <c r="A10" s="44" t="s">
        <v>62</v>
      </c>
      <c r="B10" s="59" t="s">
        <v>63</v>
      </c>
      <c r="C10" s="60" t="s">
        <v>240</v>
      </c>
      <c r="D10" s="15"/>
      <c r="E10" s="15"/>
      <c r="F10" s="48">
        <v>618121.0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618121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1808.0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175" t="s">
        <v>242</v>
      </c>
      <c r="D39" s="74"/>
      <c r="E39" s="48">
        <v>20076.0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20076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1856718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STRATEGIC CONCEPTS IN ORGANIZING AND POLICY EDUCATION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128995</v>
      </c>
      <c r="D7" s="99">
        <v>99144.0</v>
      </c>
      <c r="E7" s="99">
        <v>23367.0</v>
      </c>
      <c r="F7" s="99">
        <v>6484.0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1185992</v>
      </c>
      <c r="D9" s="99">
        <v>911539.0</v>
      </c>
      <c r="E9" s="99">
        <v>214835.0</v>
      </c>
      <c r="F9" s="99">
        <v>59618.0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11839</v>
      </c>
      <c r="D10" s="99">
        <v>8856.0</v>
      </c>
      <c r="E10" s="99">
        <v>2031.0</v>
      </c>
      <c r="F10" s="99">
        <v>952.0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251102</v>
      </c>
      <c r="D11" s="99">
        <v>187842.0</v>
      </c>
      <c r="E11" s="99">
        <v>43073.0</v>
      </c>
      <c r="F11" s="99">
        <v>20187.0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139630</v>
      </c>
      <c r="D12" s="99">
        <v>104452.0</v>
      </c>
      <c r="E12" s="99">
        <v>23952.0</v>
      </c>
      <c r="F12" s="99">
        <v>11226.0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122704</v>
      </c>
      <c r="D15" s="99">
        <v>84135.0</v>
      </c>
      <c r="E15" s="99">
        <v>15157.0</v>
      </c>
      <c r="F15" s="99">
        <v>23412.0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4875</v>
      </c>
      <c r="D20" s="99">
        <v>0.0</v>
      </c>
      <c r="E20" s="99">
        <v>4875.0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75930</v>
      </c>
      <c r="D22" s="99">
        <v>70120.0</v>
      </c>
      <c r="E22" s="99">
        <v>3061.0</v>
      </c>
      <c r="F22" s="99">
        <v>2749.0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76138</v>
      </c>
      <c r="D23" s="99">
        <v>56483.0</v>
      </c>
      <c r="E23" s="99">
        <v>12166.0</v>
      </c>
      <c r="F23" s="99">
        <v>7489.0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59330</v>
      </c>
      <c r="D25" s="99">
        <v>39368.0</v>
      </c>
      <c r="E25" s="99">
        <v>11248.0</v>
      </c>
      <c r="F25" s="99">
        <v>8714.0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29536</v>
      </c>
      <c r="D26" s="99">
        <v>19310.0</v>
      </c>
      <c r="E26" s="99">
        <v>10226.0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17350</v>
      </c>
      <c r="D28" s="99">
        <v>17350.0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9810</v>
      </c>
      <c r="D31" s="99">
        <v>9810.0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12947</v>
      </c>
      <c r="D32" s="99">
        <v>7710.0</v>
      </c>
      <c r="E32" s="99">
        <v>1119.0</v>
      </c>
      <c r="F32" s="99">
        <v>4118.0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243</v>
      </c>
      <c r="C34" s="98">
        <f t="shared" si="1"/>
        <v>249491</v>
      </c>
      <c r="D34" s="99">
        <v>146911.0</v>
      </c>
      <c r="E34" s="99">
        <v>19735.0</v>
      </c>
      <c r="F34" s="99">
        <v>82845.0</v>
      </c>
      <c r="G34" s="43"/>
      <c r="H34" s="43"/>
      <c r="I34" s="43"/>
      <c r="J34" s="43"/>
      <c r="K34" s="43"/>
      <c r="L34" s="43"/>
      <c r="M34" s="43"/>
      <c r="N34" s="43"/>
      <c r="O34" s="43"/>
      <c r="P34" s="43"/>
      <c r="Q34" s="43"/>
      <c r="R34" s="43"/>
      <c r="S34" s="43"/>
      <c r="T34" s="43"/>
      <c r="U34" s="43"/>
      <c r="V34" s="43"/>
      <c r="W34" s="43"/>
      <c r="X34" s="43"/>
      <c r="Y34" s="43"/>
      <c r="Z34" s="43"/>
    </row>
    <row r="35">
      <c r="A35" s="45" t="s">
        <v>48</v>
      </c>
      <c r="B35" s="102" t="s">
        <v>244</v>
      </c>
      <c r="C35" s="98">
        <f t="shared" si="1"/>
        <v>59486</v>
      </c>
      <c r="D35" s="99">
        <v>54853.0</v>
      </c>
      <c r="E35" s="99">
        <v>4633.0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29598</v>
      </c>
      <c r="D36" s="99">
        <v>24868.0</v>
      </c>
      <c r="E36" s="99">
        <v>3088.0</v>
      </c>
      <c r="F36" s="99">
        <v>1642.0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2464753</v>
      </c>
      <c r="D40" s="103">
        <f t="shared" si="2"/>
        <v>1842751</v>
      </c>
      <c r="E40" s="103">
        <f t="shared" si="2"/>
        <v>392566</v>
      </c>
      <c r="F40" s="103">
        <f t="shared" si="2"/>
        <v>229436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STRATEGIC CONCEPTS IN ORGANIZING AND POLICY EDUCATION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7795155.0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404995.0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634622.0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6120.0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443526.0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387349.0</v>
      </c>
      <c r="E12" s="108">
        <f>D11-D12</f>
        <v>56177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8897069</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126620.0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126620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7420341.0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1350108.0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8770449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8897069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