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<sst xmlns="http://schemas.openxmlformats.org/spreadsheetml/2006/main" count="876" uniqueCount="254">
  <si>
    <t>PARTNER FOR A HUNGER-FREE OREGON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</si>
  <si>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</si>
  <si>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</si>
  <si>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</si>
  <si>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</si>
  <si>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</si>
  <si>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</si>
  <si>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</si>
  <si>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</si>
  <si>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</si>
  <si>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</si>
  <si>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</si>
  <si>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</si>
  <si>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</si>
  <si>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</si>
  <si>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</si>
  <si>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</si>
  <si>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</si>
  <si>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</si>
  <si>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</si>
  <si>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</si>
  <si>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</si>
  <si>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</si>
  <si>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</si>
  <si>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</si>
  <si>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</si>
  <si>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</si>
  <si>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</si>
  <si>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</si>
  <si>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</si>
  <si>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</si>
  <si>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</si>
  <si>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</si>
  <si>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</si>
  <si>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</si>
  <si>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</si>
  <si>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</si>
  <si>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</si>
  <si>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</si>
  <si>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</si>
  <si>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</si>
  <si>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</si>
  <si>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</si>
  <si>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</si>
  <si>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</si>
  <si>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</si>
  <si>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</si>
  <si>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</si>
  <si>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</si>
  <si>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</si>
  <si>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</si>
  <si>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</si>
  <si>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</si>
  <si>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</si>
  <si>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</si>
  <si>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</si>
  <si>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</si>
  <si>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</si>
  <si>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</si>
  <si>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</si>
  <si>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</si>
  <si>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</si>
  <si>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</si>
  <si>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</si>
  <si>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</si>
  <si>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</si>
  <si>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</si>
  <si>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</si>
  <si>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</si>
  <si>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</si>
  <si>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</si>
  <si>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</si>
  <si>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</si>
  <si>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</si>
  <si>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</si>
  <si>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</si>
  <si>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</si>
  <si>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</si>
  <si>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</si>
  <si>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</si>
  <si>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</si>
  <si>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</si>
  <si>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</si>
  <si>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</si>
  <si>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</si>
  <si>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</si>
  <si>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</si>
  <si>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</si>
  <si>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</si>
  <si>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</si>
  <si>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</si>
  <si>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</si>
  <si>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</si>
  <si>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</si>
  <si>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</si>
  <si>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</si>
  <si>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EARNED REVENUE</t>
  </si>
  <si>
    <t>EVENTS REVENUE</t>
  </si>
  <si>
    <t>OTHER REVENUE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</si>
  <si>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</si>
  <si>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</si>
  <si>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</si>
  <si>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</si>
  <si>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</si>
  <si>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</si>
  <si>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</si>
  <si>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</si>
  <si>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</si>
  <si>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</si>
  <si>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</si>
  <si>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</si>
  <si>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</si>
  <si>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</si>
  <si>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</si>
  <si>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</si>
  <si>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</si>
  <si>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</si>
  <si>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</si>
  <si>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</si>
  <si>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</si>
  <si>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</si>
  <si>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</si>
  <si>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</si>
  <si>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</si>
  <si>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</si>
  <si>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</si>
  <si>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</si>
  <si>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</si>
  <si>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</si>
  <si>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</si>
  <si>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</si>
  <si>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</si>
  <si>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</si>
  <si>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</si>
  <si>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</si>
  <si>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</si>
  <si>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SUPPORT GRANTS</t>
  </si>
  <si>
    <t>DUES &amp; SUBSCRIPTIONS</t>
  </si>
  <si>
    <t>SMALL TOOLS &amp; EQUIPMENT</t>
  </si>
  <si>
    <t>TELEPHONE/MEDIA &amp; COMM.</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</si>
  <si>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</si>
  <si>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</si>
  <si>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</si>
  <si>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</si>
  <si>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</si>
  <si>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</si>
  <si>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</si>
  <si>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</si>
  <si>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</si>
  <si>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</si>
  <si>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</si>
  <si>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</si>
  <si>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</si>
  <si>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</si>
  <si>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</si>
  <si>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</si>
  <si>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</si>
  <si>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</si>
  <si>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</si>
  <si>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</si>
  <si>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</si>
  <si>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</si>
  <si>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</si>
  <si>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</si>
  <si>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</si>
  <si>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</si>
  <si>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</si>
  <si>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</si>
  <si>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</si>
  <si>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</si>
  <si>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</si>
  <si>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</si>
  <si>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</si>
  <si>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</si>
  <si>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</si>
  <si>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</si>
  <si>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</si>
  <si>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</si>
  <si>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</si>
  <si>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</si>
  <si>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</si>
  <si>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</si>
  <si>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</si>
  <si>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</si>
  <si>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</si>
  <si>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</si>
  <si>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</si>
  <si>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</si>
  <si>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</si>
  <si>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</si>
  <si>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</si>
  <si>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</si>
  <si>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</si>
  <si>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</si>
  <si>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</si>
  <si>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</si>
  <si>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</si>
  <si>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</si>
  <si>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</si>
  <si>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</si>
  <si>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</si>
  <si>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</si>
  <si>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</si>
  <si>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</si>
  <si>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</si>
  <si>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</si>
  <si>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</si>
  <si>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</si>
  <si>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</si>
  <si>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</si>
  <si>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</si>
  <si>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</si>
  <si>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</si>
  <si>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</si>
  <si>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</si>
  <si>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</si>
  <si>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</si>
  <si>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</si>
  <si>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</si>
  <si>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</si>
  <si>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</si>
  <si>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</si>
  <si>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</si>
  <si>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</si>
  <si>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</si>
  <si>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</si>
  <si>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</si>
  <si>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</si>
  <si>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</si>
  <si>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</si>
  <si>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</si>
  <si>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</si>
  <si>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</si>
  <si>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</si>
  <si>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</si>
  <si>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</si>
  <si>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</si>
  <si>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</si>
  <si>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</si>
  <si>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</si>
  <si>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</si>
  <si>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 xml:space="preserve"> EVENTS EXPENSE</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</si>
  <si>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</si>
  <si>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</si>
  <si>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IN KIND CONTRIBUTIONS</t>
  </si>
  <si>
    <t>PROF. SERVICES/CONSULTING</t>
  </si>
  <si>
    <t xml:space="preserve"> TELEPHONE/MEDIA &amp; COMM.</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</si>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</sst>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PARTNER FOR A HUNGER-FREE OREGON</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2022'!C40</f>
        <v>1199490</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2022'!C31</f>
        <v>1334</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1198156</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99846.33333</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2022'!E2+'Balance Sheet 2022'!E3</f>
        <v>458013</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4.587178965</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2022'!E30</f>
        <v>343741</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2022'!C40</f>
        <v>1199490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99957.5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3.43887152</v>
      </c>
      <c r="E14" s="150" t="s">
        <v>190</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2022'!C40</f>
        <v>1199490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99957.5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0</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4.587178965</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2022'!E2:E7,'Revenues 2022'!F10:F15)</f>
        <v>552132</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2022'!F44</f>
        <v>903534</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0.6110804906</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2022'!C7:C9)</f>
        <v>740987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2022'!C10:C12)</f>
        <v>121806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862793</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2022'!C40</f>
        <v>1199490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0.7192998691</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2022'!C10:C11)</f>
        <v>61177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2022'!C7:C9)</f>
        <v>740987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0.08256150243</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242</v>
      </c>
      <c r="D41" s="75">
        <f>'Expenses 2022'!D40</f>
        <v>880338</v>
      </c>
      <c r="E41" s="165">
        <f t="shared" ref="E41:E44" si="1">D41/$D$44</f>
        <v>0.7339269189</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2022'!E40</f>
        <v>151850</v>
      </c>
      <c r="E42" s="165">
        <f t="shared" si="1"/>
        <v>0.1265954697</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2022'!F40</f>
        <v>167302</v>
      </c>
      <c r="E43" s="165">
        <f t="shared" si="1"/>
        <v>0.1394776113</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1199490</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2022'!F9</f>
        <v>848270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2022'!F40</f>
        <v>167302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5.070292047</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2022'!E2:E10)</f>
        <v>631611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2022'!E19:E22)</f>
        <v>79628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7.9320214</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2022'!E18</f>
        <v>736372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PARTNER FOR A HUNGER-FREE OREGON</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263505.0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748433.0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1011938</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6996.0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96</v>
      </c>
      <c r="D39" s="74"/>
      <c r="E39" s="48">
        <v>6486.0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97</v>
      </c>
      <c r="D40" s="74"/>
      <c r="E40" s="48">
        <v>5108.0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244</v>
      </c>
      <c r="D41" s="74"/>
      <c r="E41" s="48">
        <v>1801.0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707.0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14102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1033036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PARTNER FOR A HUNGER-FREE OREGON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85765</v>
      </c>
      <c r="D7" s="99">
        <v>64451.0</v>
      </c>
      <c r="E7" s="99">
        <v>11362.0</v>
      </c>
      <c r="F7" s="99">
        <v>9952.0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719770</v>
      </c>
      <c r="D9" s="99">
        <v>540899.0</v>
      </c>
      <c r="E9" s="99">
        <v>95351.0</v>
      </c>
      <c r="F9" s="99">
        <v>83520.0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12663</v>
      </c>
      <c r="D10" s="99">
        <v>9907.0</v>
      </c>
      <c r="E10" s="99">
        <v>1797.0</v>
      </c>
      <c r="F10" s="99">
        <v>959.0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55030</v>
      </c>
      <c r="D11" s="99">
        <v>40529.0</v>
      </c>
      <c r="E11" s="99">
        <v>4038.0</v>
      </c>
      <c r="F11" s="99">
        <v>10463.0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66176</v>
      </c>
      <c r="D12" s="99">
        <v>49461.0</v>
      </c>
      <c r="E12" s="99">
        <v>8154.0</v>
      </c>
      <c r="F12" s="99">
        <v>8561.0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5709</v>
      </c>
      <c r="D22" s="99">
        <v>3095.0</v>
      </c>
      <c r="E22" s="99">
        <v>446.0</v>
      </c>
      <c r="F22" s="99">
        <v>2168.0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50093</v>
      </c>
      <c r="D25" s="99">
        <v>37063.0</v>
      </c>
      <c r="E25" s="99">
        <v>6296.0</v>
      </c>
      <c r="F25" s="99">
        <v>6734.0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2131</v>
      </c>
      <c r="D26" s="99">
        <v>2122.0</v>
      </c>
      <c r="E26" s="99">
        <v>0.0</v>
      </c>
      <c r="F26" s="99">
        <v>9.0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2946</v>
      </c>
      <c r="D28" s="99">
        <v>2946.0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6336</v>
      </c>
      <c r="D31" s="99">
        <v>3039.0</v>
      </c>
      <c r="E31" s="99">
        <v>2745.0</v>
      </c>
      <c r="F31" s="99">
        <v>552.0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245</v>
      </c>
      <c r="C34" s="98">
        <f t="shared" si="1"/>
        <v>60986</v>
      </c>
      <c r="D34" s="99">
        <v>21361.0</v>
      </c>
      <c r="E34" s="99">
        <v>32325.0</v>
      </c>
      <c r="F34" s="99">
        <v>7300.0</v>
      </c>
      <c r="G34" s="43"/>
      <c r="H34" s="43"/>
      <c r="I34" s="43"/>
      <c r="J34" s="43"/>
      <c r="K34" s="43"/>
      <c r="L34" s="43"/>
      <c r="M34" s="43"/>
      <c r="N34" s="43"/>
      <c r="O34" s="43"/>
      <c r="P34" s="43"/>
      <c r="Q34" s="43"/>
      <c r="R34" s="43"/>
      <c r="S34" s="43"/>
      <c r="T34" s="43"/>
      <c r="U34" s="43"/>
      <c r="V34" s="43"/>
      <c r="W34" s="43"/>
      <c r="X34" s="43"/>
      <c r="Y34" s="43"/>
      <c r="Z34" s="43"/>
    </row>
    <row r="35">
      <c r="A35" s="45" t="s">
        <v>48</v>
      </c>
      <c r="B35" s="60" t="s">
        <v>138</v>
      </c>
      <c r="C35" s="98">
        <f t="shared" si="1"/>
        <v>11629</v>
      </c>
      <c r="D35" s="99">
        <v>5101.0</v>
      </c>
      <c r="E35" s="99">
        <v>1102.0</v>
      </c>
      <c r="F35" s="99">
        <v>5426.0</v>
      </c>
      <c r="G35" s="43"/>
      <c r="H35" s="43"/>
      <c r="I35" s="43"/>
      <c r="J35" s="43"/>
      <c r="K35" s="43"/>
      <c r="L35" s="43"/>
      <c r="M35" s="43"/>
      <c r="N35" s="43"/>
      <c r="O35" s="43"/>
      <c r="P35" s="43"/>
      <c r="Q35" s="43"/>
      <c r="R35" s="43"/>
      <c r="S35" s="43"/>
      <c r="T35" s="43"/>
      <c r="U35" s="43"/>
      <c r="V35" s="43"/>
      <c r="W35" s="43"/>
      <c r="X35" s="43"/>
      <c r="Y35" s="43"/>
      <c r="Z35" s="43"/>
    </row>
    <row r="36">
      <c r="A36" s="45" t="s">
        <v>50</v>
      </c>
      <c r="B36" s="60" t="s">
        <v>246</v>
      </c>
      <c r="C36" s="98">
        <f t="shared" si="1"/>
        <v>8994</v>
      </c>
      <c r="D36" s="99">
        <v>6852.0</v>
      </c>
      <c r="E36" s="99">
        <v>882.0</v>
      </c>
      <c r="F36" s="99">
        <v>1260.0</v>
      </c>
      <c r="G36" s="43"/>
      <c r="H36" s="43"/>
      <c r="I36" s="43"/>
      <c r="J36" s="43"/>
      <c r="K36" s="43"/>
      <c r="L36" s="43"/>
      <c r="M36" s="43"/>
      <c r="N36" s="43"/>
      <c r="O36" s="43"/>
      <c r="P36" s="43"/>
      <c r="Q36" s="43"/>
      <c r="R36" s="43"/>
      <c r="S36" s="43"/>
      <c r="T36" s="43"/>
      <c r="U36" s="43"/>
      <c r="V36" s="43"/>
      <c r="W36" s="43"/>
      <c r="X36" s="43"/>
      <c r="Y36" s="43"/>
      <c r="Z36" s="43"/>
    </row>
    <row r="37">
      <c r="A37" s="45" t="s">
        <v>52</v>
      </c>
      <c r="B37" s="60" t="s">
        <v>137</v>
      </c>
      <c r="C37" s="98">
        <f t="shared" si="1"/>
        <v>8500</v>
      </c>
      <c r="D37" s="99">
        <v>6733.0</v>
      </c>
      <c r="E37" s="99">
        <v>548.0</v>
      </c>
      <c r="F37" s="99">
        <v>1219.0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28867</v>
      </c>
      <c r="D38" s="99">
        <v>19914.0</v>
      </c>
      <c r="E38" s="99">
        <v>1516.0</v>
      </c>
      <c r="F38" s="99">
        <v>7437.0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1125595</v>
      </c>
      <c r="D40" s="104">
        <f t="shared" si="2"/>
        <v>813473</v>
      </c>
      <c r="E40" s="104">
        <f t="shared" si="2"/>
        <v>166562</v>
      </c>
      <c r="F40" s="104">
        <f t="shared" si="2"/>
        <v>145560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PARTNER FOR A HUNGER-FREE OREGON</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217450.0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302214.0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4986.0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10495.0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56644.0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7996.0</v>
      </c>
      <c r="E12" s="109">
        <f>D11-D12</f>
        <v>48648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4767.0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588560</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77432.0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51617.0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129049</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205803.0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253708.0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459511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588560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PARTNER FOR A HUNGER-FREE OREGON</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2023'!C40</f>
        <v>1125595</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2023'!C31</f>
        <v>6336</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1119259</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93271.58333</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2023'!E2+'Balance Sheet 2023'!E3</f>
        <v>217450</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2.331363876</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2023'!E30</f>
        <v>205803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2023'!C40</f>
        <v>1125595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93799.58333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2.19407158</v>
      </c>
      <c r="E14" s="150" t="s">
        <v>190</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2023'!C40</f>
        <v>1125595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93799.58333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0</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2.331363876</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2023'!E2:E7,'Revenues 2023'!F10:F15)</f>
        <v>748433</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2023'!F44</f>
        <v>1033036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0.7244984686</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2023'!C7:C9)</f>
        <v>805535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2023'!C10:C12)</f>
        <v>133869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939404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2023'!C40</f>
        <v>1125595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0.8345843754</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2023'!C10:C11)</f>
        <v>67693</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2023'!C7:C9)</f>
        <v>805535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0.08403483399</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247</v>
      </c>
      <c r="D41" s="75">
        <f>'Expenses 2023'!D40</f>
        <v>813473</v>
      </c>
      <c r="E41" s="165">
        <f t="shared" ref="E41:E44" si="1">D41/$D$44</f>
        <v>0.7227048805</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2023'!E40</f>
        <v>166562</v>
      </c>
      <c r="E42" s="165">
        <f t="shared" si="1"/>
        <v>0.1479768478</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2023'!F40</f>
        <v>145560</v>
      </c>
      <c r="E43" s="165">
        <f t="shared" si="1"/>
        <v>0.1293182717</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1125595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2023'!F9</f>
        <v>1011938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2023'!F40</f>
        <v>145560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6.952033526</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2023'!E2:E10)</f>
        <v>535145</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2023'!E19:E22)</f>
        <v>77432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6.91116076</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2023'!E18</f>
        <v>588560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PARTNER FOR A HUNGER-FREE OREGON</v>
      </c>
      <c r="B1" s="2" t="s">
        <v>248</v>
      </c>
      <c r="C1" s="139"/>
      <c r="D1" s="139"/>
      <c r="E1" s="139"/>
      <c r="F1" s="140"/>
      <c r="G1" s="140"/>
      <c r="H1" s="140"/>
      <c r="I1" s="43"/>
      <c r="J1" s="43"/>
      <c r="K1" s="43"/>
      <c r="L1" s="43"/>
      <c r="M1" s="43"/>
      <c r="N1" s="43"/>
      <c r="O1" s="43"/>
      <c r="P1" s="43"/>
      <c r="Q1" s="43"/>
      <c r="R1" s="43"/>
      <c r="S1" s="43"/>
      <c r="T1" s="43"/>
      <c r="U1" s="43"/>
      <c r="V1" s="43"/>
      <c r="W1" s="43"/>
      <c r="X1" s="43"/>
      <c r="Y1" s="43"/>
    </row>
    <row r="2">
      <c r="A2" s="141" t="s">
        <v>183</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184</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249</v>
      </c>
      <c r="E4" s="45" t="s">
        <v>250</v>
      </c>
      <c r="F4" s="45" t="s">
        <v>251</v>
      </c>
      <c r="G4" s="59" t="s">
        <v>252</v>
      </c>
      <c r="H4" s="59"/>
      <c r="I4" s="43"/>
      <c r="J4" s="43"/>
      <c r="K4" s="43"/>
      <c r="L4" s="43"/>
      <c r="M4" s="43"/>
      <c r="N4" s="43"/>
      <c r="O4" s="43"/>
      <c r="P4" s="43"/>
      <c r="Q4" s="43"/>
      <c r="R4" s="43"/>
      <c r="S4" s="43"/>
      <c r="T4" s="43"/>
      <c r="U4" s="43"/>
      <c r="V4" s="43"/>
      <c r="W4" s="43"/>
      <c r="X4" s="43"/>
      <c r="Y4" s="43"/>
    </row>
    <row r="5">
      <c r="A5" s="139"/>
      <c r="B5" s="49"/>
      <c r="C5" s="148" t="s">
        <v>183</v>
      </c>
      <c r="D5" s="177">
        <f>'Ratios 2021'!D8</f>
        <v>7.271049459</v>
      </c>
      <c r="E5" s="177">
        <f>'Ratios 2022'!D8</f>
        <v>4.587178965</v>
      </c>
      <c r="F5" s="177">
        <f>'Ratios 2023'!D8</f>
        <v>2.331363876</v>
      </c>
      <c r="G5" s="177">
        <f>average(D5:F5)</f>
        <v>4.7298641</v>
      </c>
      <c r="H5" s="150" t="s">
        <v>190</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191</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192</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249</v>
      </c>
      <c r="E9" s="45" t="s">
        <v>250</v>
      </c>
      <c r="F9" s="45" t="s">
        <v>251</v>
      </c>
      <c r="G9" s="59" t="s">
        <v>252</v>
      </c>
      <c r="H9" s="59"/>
      <c r="I9" s="43"/>
      <c r="J9" s="43"/>
      <c r="K9" s="43"/>
      <c r="L9" s="43"/>
      <c r="M9" s="43"/>
      <c r="N9" s="43"/>
      <c r="O9" s="43"/>
      <c r="P9" s="43"/>
      <c r="Q9" s="43"/>
      <c r="R9" s="43"/>
      <c r="S9" s="43"/>
      <c r="T9" s="43"/>
      <c r="U9" s="43"/>
      <c r="V9" s="43"/>
      <c r="W9" s="43"/>
      <c r="X9" s="43"/>
      <c r="Y9" s="43"/>
    </row>
    <row r="10">
      <c r="A10" s="139"/>
      <c r="B10" s="49"/>
      <c r="C10" s="148" t="s">
        <v>191</v>
      </c>
      <c r="D10" s="149">
        <f>'Ratios 2021'!D14</f>
        <v>4.099523481</v>
      </c>
      <c r="E10" s="149">
        <f>'Ratios 2022'!D14</f>
        <v>3.43887152</v>
      </c>
      <c r="F10" s="149">
        <f>'Ratios 2023'!D14</f>
        <v>2.19407158</v>
      </c>
      <c r="G10" s="177">
        <f>average(D10:F10)</f>
        <v>3.244155527</v>
      </c>
      <c r="H10" s="150" t="s">
        <v>190</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196</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197</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249</v>
      </c>
      <c r="E14" s="45" t="s">
        <v>250</v>
      </c>
      <c r="F14" s="45" t="s">
        <v>251</v>
      </c>
      <c r="G14" s="59" t="s">
        <v>252</v>
      </c>
      <c r="H14" s="59"/>
      <c r="I14" s="43"/>
      <c r="J14" s="43"/>
      <c r="K14" s="43"/>
      <c r="L14" s="43"/>
      <c r="M14" s="43"/>
      <c r="N14" s="43"/>
      <c r="O14" s="43"/>
      <c r="P14" s="43"/>
      <c r="Q14" s="43"/>
      <c r="R14" s="43"/>
      <c r="S14" s="43"/>
      <c r="T14" s="43"/>
      <c r="U14" s="43"/>
      <c r="V14" s="43"/>
      <c r="W14" s="43"/>
      <c r="X14" s="43"/>
      <c r="Y14" s="43"/>
    </row>
    <row r="15">
      <c r="A15" s="139"/>
      <c r="B15" s="49"/>
      <c r="C15" s="148" t="s">
        <v>199</v>
      </c>
      <c r="D15" s="180">
        <f>'Ratios 2021'!D20</f>
        <v>0</v>
      </c>
      <c r="E15" s="180">
        <f>'Ratios 2022'!D20</f>
        <v>0</v>
      </c>
      <c r="F15" s="180">
        <f>'Ratios 2023'!D20</f>
        <v>0</v>
      </c>
      <c r="G15" s="177">
        <f>average(D15:F15)</f>
        <v>0</v>
      </c>
      <c r="H15" s="150" t="s">
        <v>190</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201</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202</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249</v>
      </c>
      <c r="E19" s="45" t="s">
        <v>250</v>
      </c>
      <c r="F19" s="45" t="s">
        <v>251</v>
      </c>
      <c r="G19" s="59" t="s">
        <v>252</v>
      </c>
      <c r="H19" s="59"/>
      <c r="I19" s="43"/>
      <c r="J19" s="43"/>
      <c r="K19" s="43"/>
      <c r="L19" s="43"/>
      <c r="M19" s="43"/>
      <c r="N19" s="43"/>
      <c r="O19" s="43"/>
      <c r="P19" s="43"/>
      <c r="Q19" s="43"/>
      <c r="R19" s="43"/>
      <c r="S19" s="43"/>
      <c r="T19" s="43"/>
      <c r="U19" s="43"/>
      <c r="V19" s="43"/>
      <c r="W19" s="43"/>
      <c r="X19" s="43"/>
      <c r="Y19" s="43"/>
    </row>
    <row r="20">
      <c r="A20" s="139"/>
      <c r="B20" s="49"/>
      <c r="C20" s="148" t="s">
        <v>201</v>
      </c>
      <c r="D20" s="163">
        <f>'Ratios 2021'!D26</f>
        <v>0.7011241324</v>
      </c>
      <c r="E20" s="163">
        <f>'Ratios 2022'!D26</f>
        <v>0.6110804906</v>
      </c>
      <c r="F20" s="163">
        <f>'Ratios 2023'!D26</f>
        <v>0.7244984686</v>
      </c>
      <c r="G20" s="181">
        <f>average(D20:F20)</f>
        <v>0.6789010305</v>
      </c>
      <c r="H20" s="150" t="s">
        <v>205</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206</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207</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249</v>
      </c>
      <c r="E24" s="45" t="s">
        <v>250</v>
      </c>
      <c r="F24" s="45" t="s">
        <v>251</v>
      </c>
      <c r="G24" s="59" t="s">
        <v>252</v>
      </c>
      <c r="H24" s="59"/>
      <c r="I24" s="43"/>
      <c r="J24" s="43"/>
      <c r="K24" s="43"/>
      <c r="L24" s="43"/>
      <c r="M24" s="43"/>
      <c r="N24" s="43"/>
      <c r="O24" s="43"/>
      <c r="P24" s="43"/>
      <c r="Q24" s="43"/>
      <c r="R24" s="43"/>
      <c r="S24" s="43"/>
      <c r="T24" s="43"/>
      <c r="U24" s="43"/>
      <c r="V24" s="43"/>
      <c r="W24" s="43"/>
      <c r="X24" s="43"/>
      <c r="Y24" s="43"/>
    </row>
    <row r="25">
      <c r="A25" s="139"/>
      <c r="B25" s="49"/>
      <c r="C25" s="148" t="s">
        <v>211</v>
      </c>
      <c r="D25" s="163">
        <f>'Ratios 2021'!D33</f>
        <v>0.6437798262</v>
      </c>
      <c r="E25" s="163">
        <f>'Ratios 2022'!D33</f>
        <v>0.7192998691</v>
      </c>
      <c r="F25" s="163">
        <f>'Ratios 2023'!D33</f>
        <v>0.8345843754</v>
      </c>
      <c r="G25" s="181">
        <f>average(D25:F25)</f>
        <v>0.7325546902</v>
      </c>
      <c r="H25" s="150" t="s">
        <v>212</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213</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214</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249</v>
      </c>
      <c r="E29" s="45" t="s">
        <v>250</v>
      </c>
      <c r="F29" s="45" t="s">
        <v>251</v>
      </c>
      <c r="G29" s="59" t="s">
        <v>252</v>
      </c>
      <c r="H29" s="59"/>
      <c r="I29" s="43"/>
      <c r="J29" s="43"/>
      <c r="K29" s="43"/>
      <c r="L29" s="43"/>
      <c r="M29" s="43"/>
      <c r="N29" s="43"/>
      <c r="O29" s="43"/>
      <c r="P29" s="43"/>
      <c r="Q29" s="43"/>
      <c r="R29" s="43"/>
      <c r="S29" s="43"/>
      <c r="T29" s="43"/>
      <c r="U29" s="43"/>
      <c r="V29" s="43"/>
      <c r="W29" s="43"/>
      <c r="X29" s="43"/>
      <c r="Y29" s="43"/>
    </row>
    <row r="30">
      <c r="A30" s="139"/>
      <c r="B30" s="49"/>
      <c r="C30" s="148" t="s">
        <v>213</v>
      </c>
      <c r="D30" s="163">
        <f>'Ratios 2021'!D38</f>
        <v>0.09078532117</v>
      </c>
      <c r="E30" s="163">
        <f>'Ratios 2022'!D38</f>
        <v>0.08256150243</v>
      </c>
      <c r="F30" s="163">
        <f>'Ratios 2023'!D38</f>
        <v>0.08403483399</v>
      </c>
      <c r="G30" s="181">
        <f>average(D30:F30)</f>
        <v>0.08579388586</v>
      </c>
      <c r="H30" s="150" t="s">
        <v>216</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217</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218</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249</v>
      </c>
      <c r="E34" s="45" t="s">
        <v>250</v>
      </c>
      <c r="F34" s="45" t="s">
        <v>251</v>
      </c>
      <c r="G34" s="59" t="s">
        <v>252</v>
      </c>
      <c r="H34" s="59"/>
      <c r="I34" s="43"/>
      <c r="J34" s="43"/>
      <c r="K34" s="43"/>
      <c r="L34" s="43"/>
      <c r="M34" s="43"/>
      <c r="N34" s="43"/>
      <c r="O34" s="43"/>
      <c r="P34" s="43"/>
      <c r="Q34" s="43"/>
      <c r="R34" s="43"/>
      <c r="S34" s="43"/>
      <c r="T34" s="43"/>
      <c r="U34" s="43"/>
      <c r="V34" s="43"/>
      <c r="W34" s="43"/>
      <c r="X34" s="43"/>
      <c r="Y34" s="43"/>
    </row>
    <row r="35">
      <c r="A35" s="139"/>
      <c r="B35" s="49"/>
      <c r="C35" s="148" t="s">
        <v>253</v>
      </c>
      <c r="D35" s="163">
        <f>'Ratios 2021'!E41</f>
        <v>0.7539805453</v>
      </c>
      <c r="E35" s="163">
        <f>'Ratios 2022'!E41</f>
        <v>0.7339269189</v>
      </c>
      <c r="F35" s="163">
        <f>'Ratios 2023'!E41</f>
        <v>0.7227048805</v>
      </c>
      <c r="G35" s="181">
        <f t="shared" ref="G35:G37" si="1">average(D35:F35)</f>
        <v>0.7368707816</v>
      </c>
      <c r="H35" s="181"/>
      <c r="I35" s="43"/>
      <c r="J35" s="43"/>
      <c r="K35" s="43"/>
      <c r="L35" s="43"/>
      <c r="M35" s="43"/>
      <c r="N35" s="43"/>
      <c r="O35" s="43"/>
      <c r="P35" s="43"/>
      <c r="Q35" s="43"/>
      <c r="R35" s="43"/>
      <c r="S35" s="43"/>
      <c r="T35" s="43"/>
      <c r="U35" s="43"/>
      <c r="V35" s="43"/>
      <c r="W35" s="43"/>
      <c r="X35" s="43"/>
      <c r="Y35" s="43"/>
    </row>
    <row r="36">
      <c r="A36" s="139"/>
      <c r="B36" s="52"/>
      <c r="C36" s="148" t="s">
        <v>220</v>
      </c>
      <c r="D36" s="163">
        <f>'Ratios 2021'!E42</f>
        <v>0.1252877015</v>
      </c>
      <c r="E36" s="163">
        <f>'Ratios 2022'!E42</f>
        <v>0.1265954697</v>
      </c>
      <c r="F36" s="163">
        <f>'Ratios 2023'!E42</f>
        <v>0.1479768478</v>
      </c>
      <c r="G36" s="181">
        <f t="shared" si="1"/>
        <v>0.133286673</v>
      </c>
      <c r="H36" s="181"/>
      <c r="I36" s="43"/>
      <c r="J36" s="43"/>
      <c r="K36" s="43"/>
      <c r="L36" s="43"/>
      <c r="M36" s="43"/>
      <c r="N36" s="43"/>
      <c r="O36" s="43"/>
      <c r="P36" s="43"/>
      <c r="Q36" s="43"/>
      <c r="R36" s="43"/>
      <c r="S36" s="43"/>
      <c r="T36" s="43"/>
      <c r="U36" s="43"/>
      <c r="V36" s="43"/>
      <c r="W36" s="43"/>
      <c r="X36" s="43"/>
      <c r="Y36" s="43"/>
    </row>
    <row r="37">
      <c r="A37" s="139"/>
      <c r="B37" s="182"/>
      <c r="C37" s="148" t="s">
        <v>221</v>
      </c>
      <c r="D37" s="163">
        <f>'Ratios 2021'!E43</f>
        <v>0.1207317532</v>
      </c>
      <c r="E37" s="163">
        <f>'Ratios 2022'!E43</f>
        <v>0.1394776113</v>
      </c>
      <c r="F37" s="163">
        <f>'Ratios 2023'!E43</f>
        <v>0.1293182717</v>
      </c>
      <c r="G37" s="181">
        <f t="shared" si="1"/>
        <v>0.1298425454</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222</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223</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249</v>
      </c>
      <c r="E41" s="45" t="s">
        <v>250</v>
      </c>
      <c r="F41" s="45" t="s">
        <v>251</v>
      </c>
      <c r="G41" s="59" t="s">
        <v>252</v>
      </c>
      <c r="H41" s="59"/>
      <c r="I41" s="43"/>
      <c r="J41" s="43"/>
      <c r="K41" s="43"/>
      <c r="L41" s="43"/>
      <c r="M41" s="43"/>
      <c r="N41" s="43"/>
      <c r="O41" s="43"/>
      <c r="P41" s="43"/>
      <c r="Q41" s="43"/>
      <c r="R41" s="43"/>
      <c r="S41" s="43"/>
      <c r="T41" s="43"/>
      <c r="U41" s="43"/>
      <c r="V41" s="43"/>
      <c r="W41" s="43"/>
      <c r="X41" s="43"/>
      <c r="Y41" s="43"/>
    </row>
    <row r="42">
      <c r="A42" s="139"/>
      <c r="B42" s="49"/>
      <c r="C42" s="148" t="s">
        <v>226</v>
      </c>
      <c r="D42" s="166">
        <f>'Ratios 2021'!D49</f>
        <v>6.678372793</v>
      </c>
      <c r="E42" s="166">
        <f>'Ratios 2022'!D49</f>
        <v>5.070292047</v>
      </c>
      <c r="F42" s="166">
        <f>'Ratios 2023'!D49</f>
        <v>6.952033526</v>
      </c>
      <c r="G42" s="183">
        <f>average(D42:F42)</f>
        <v>6.233566122</v>
      </c>
      <c r="H42" s="150" t="s">
        <v>227</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228</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229</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249</v>
      </c>
      <c r="E46" s="45" t="s">
        <v>250</v>
      </c>
      <c r="F46" s="45" t="s">
        <v>251</v>
      </c>
      <c r="G46" s="59" t="s">
        <v>252</v>
      </c>
      <c r="H46" s="59"/>
      <c r="I46" s="43"/>
      <c r="J46" s="43"/>
      <c r="K46" s="43"/>
      <c r="L46" s="43"/>
      <c r="M46" s="43"/>
      <c r="N46" s="43"/>
      <c r="O46" s="43"/>
      <c r="P46" s="43"/>
      <c r="Q46" s="43"/>
      <c r="R46" s="43"/>
      <c r="S46" s="43"/>
      <c r="T46" s="43"/>
      <c r="U46" s="43"/>
      <c r="V46" s="43"/>
      <c r="W46" s="43"/>
      <c r="X46" s="43"/>
      <c r="Y46" s="43"/>
    </row>
    <row r="47">
      <c r="A47" s="139"/>
      <c r="B47" s="49"/>
      <c r="C47" s="148" t="s">
        <v>232</v>
      </c>
      <c r="D47" s="149">
        <f>'Ratios 2021'!D54</f>
        <v>13.65824322</v>
      </c>
      <c r="E47" s="149">
        <f>'Ratios 2022'!D54</f>
        <v>7.9320214</v>
      </c>
      <c r="F47" s="149">
        <f>'Ratios 2023'!D54</f>
        <v>6.91116076</v>
      </c>
      <c r="G47" s="177">
        <f>average(D47:F47)</f>
        <v>9.500475125</v>
      </c>
      <c r="H47" s="150" t="s">
        <v>233</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234</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235</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249</v>
      </c>
      <c r="E51" s="45" t="s">
        <v>250</v>
      </c>
      <c r="F51" s="45" t="s">
        <v>251</v>
      </c>
      <c r="G51" s="59" t="s">
        <v>252</v>
      </c>
      <c r="H51" s="59"/>
      <c r="I51" s="43"/>
      <c r="J51" s="43"/>
      <c r="K51" s="43"/>
      <c r="L51" s="43"/>
      <c r="M51" s="43"/>
      <c r="N51" s="43"/>
      <c r="O51" s="43"/>
      <c r="P51" s="43"/>
      <c r="Q51" s="43"/>
      <c r="R51" s="43"/>
      <c r="S51" s="43"/>
      <c r="T51" s="43"/>
      <c r="U51" s="43"/>
      <c r="V51" s="43"/>
      <c r="W51" s="43"/>
      <c r="X51" s="43"/>
      <c r="Y51" s="43"/>
    </row>
    <row r="52">
      <c r="A52" s="139"/>
      <c r="B52" s="49"/>
      <c r="C52" s="148" t="s">
        <v>238</v>
      </c>
      <c r="D52" s="184">
        <f>'Ratios 2021'!D59</f>
        <v>0</v>
      </c>
      <c r="E52" s="184">
        <f>'Ratios 2022'!D59</f>
        <v>0</v>
      </c>
      <c r="F52" s="184">
        <f>'Ratios 2023'!D59</f>
        <v>0</v>
      </c>
      <c r="G52" s="185">
        <f>average(D52:F52)</f>
        <v>0</v>
      </c>
      <c r="H52" s="150" t="s">
        <v>239</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PARTNER FOR A HUNGER-FREE OREGON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PARTNER FOR A HUNGER-FREE OREGON</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207902.0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713079.0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920981</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193.0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96</v>
      </c>
      <c r="D39" s="74"/>
      <c r="E39" s="48">
        <v>75365.0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97</v>
      </c>
      <c r="D40" s="74"/>
      <c r="E40" s="48">
        <v>19400.0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98</v>
      </c>
      <c r="D41" s="74"/>
      <c r="E41" s="48">
        <v>1112.0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95877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1017051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PARTNER FOR A HUNGER-FREE OREGON</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47700</v>
      </c>
      <c r="D6" s="99">
        <v>37239.0</v>
      </c>
      <c r="E6" s="99">
        <v>4447.0</v>
      </c>
      <c r="F6" s="99">
        <v>6014.0</v>
      </c>
      <c r="G6" s="43"/>
      <c r="H6" s="43"/>
      <c r="I6" s="43"/>
      <c r="J6" s="43"/>
      <c r="K6" s="43"/>
      <c r="L6" s="43"/>
      <c r="M6" s="43"/>
      <c r="N6" s="43"/>
      <c r="O6" s="43"/>
      <c r="P6" s="43"/>
      <c r="Q6" s="43"/>
      <c r="R6" s="43"/>
      <c r="S6" s="43"/>
      <c r="T6" s="43"/>
      <c r="U6" s="43"/>
      <c r="V6" s="43"/>
      <c r="W6" s="43"/>
      <c r="X6" s="43"/>
      <c r="Y6" s="43"/>
      <c r="Z6" s="43"/>
    </row>
    <row r="7">
      <c r="A7" s="80">
        <v>5.0</v>
      </c>
      <c r="B7" s="96" t="s">
        <v>109</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623592</v>
      </c>
      <c r="D9" s="99">
        <v>486839.0</v>
      </c>
      <c r="E9" s="99">
        <v>58132.0</v>
      </c>
      <c r="F9" s="99">
        <v>78621.0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13626</v>
      </c>
      <c r="D10" s="99">
        <v>11150.0</v>
      </c>
      <c r="E10" s="99">
        <v>1561.0</v>
      </c>
      <c r="F10" s="99">
        <v>915.0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42987</v>
      </c>
      <c r="D11" s="99">
        <v>36156.0</v>
      </c>
      <c r="E11" s="99">
        <v>889.0</v>
      </c>
      <c r="F11" s="99">
        <v>5942.0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55148</v>
      </c>
      <c r="D12" s="99">
        <v>43453.0</v>
      </c>
      <c r="E12" s="99">
        <v>5197.0</v>
      </c>
      <c r="F12" s="99">
        <v>6498.0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132056</v>
      </c>
      <c r="D16" s="99">
        <v>56741.0</v>
      </c>
      <c r="E16" s="99">
        <v>62622.0</v>
      </c>
      <c r="F16" s="99">
        <v>12693.0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7486</v>
      </c>
      <c r="D22" s="99">
        <v>3769.0</v>
      </c>
      <c r="E22" s="99">
        <v>428.0</v>
      </c>
      <c r="F22" s="99">
        <v>3289.0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47116</v>
      </c>
      <c r="D25" s="99">
        <v>37101.0</v>
      </c>
      <c r="E25" s="99">
        <v>4424.0</v>
      </c>
      <c r="F25" s="99">
        <v>5591.0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2037</v>
      </c>
      <c r="D26" s="99">
        <v>1814.0</v>
      </c>
      <c r="E26" s="99">
        <v>0.0</v>
      </c>
      <c r="F26" s="99">
        <v>223.0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2992</v>
      </c>
      <c r="D28" s="99">
        <v>2701.0</v>
      </c>
      <c r="E28" s="99">
        <v>256.0</v>
      </c>
      <c r="F28" s="99">
        <v>35.0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2665</v>
      </c>
      <c r="D31" s="99">
        <v>839.0</v>
      </c>
      <c r="E31" s="99">
        <v>100.0</v>
      </c>
      <c r="F31" s="99">
        <v>1726.0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6073</v>
      </c>
      <c r="D32" s="99">
        <v>3252.0</v>
      </c>
      <c r="E32" s="99">
        <v>2331.0</v>
      </c>
      <c r="F32" s="99">
        <v>490.0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102" t="s">
        <v>136</v>
      </c>
      <c r="C34" s="98">
        <f t="shared" si="1"/>
        <v>95301</v>
      </c>
      <c r="D34" s="99">
        <v>93801.0</v>
      </c>
      <c r="E34" s="99">
        <v>0.0</v>
      </c>
      <c r="F34" s="99">
        <v>1500.0</v>
      </c>
      <c r="G34" s="43"/>
      <c r="H34" s="43"/>
      <c r="I34" s="43"/>
      <c r="J34" s="43"/>
      <c r="K34" s="43"/>
      <c r="L34" s="43"/>
      <c r="M34" s="43"/>
      <c r="N34" s="43"/>
      <c r="O34" s="43"/>
      <c r="P34" s="43"/>
      <c r="Q34" s="43"/>
      <c r="R34" s="43"/>
      <c r="S34" s="43"/>
      <c r="T34" s="43"/>
      <c r="U34" s="43"/>
      <c r="V34" s="43"/>
      <c r="W34" s="43"/>
      <c r="X34" s="43"/>
      <c r="Y34" s="43"/>
      <c r="Z34" s="43"/>
    </row>
    <row r="35">
      <c r="A35" s="45" t="s">
        <v>48</v>
      </c>
      <c r="B35" s="103" t="s">
        <v>137</v>
      </c>
      <c r="C35" s="98">
        <f t="shared" si="1"/>
        <v>15798</v>
      </c>
      <c r="D35" s="99">
        <v>13921.0</v>
      </c>
      <c r="E35" s="99">
        <v>883.0</v>
      </c>
      <c r="F35" s="99">
        <v>994.0</v>
      </c>
      <c r="G35" s="43"/>
      <c r="H35" s="43"/>
      <c r="I35" s="43"/>
      <c r="J35" s="43"/>
      <c r="K35" s="43"/>
      <c r="L35" s="43"/>
      <c r="M35" s="43"/>
      <c r="N35" s="43"/>
      <c r="O35" s="43"/>
      <c r="P35" s="43"/>
      <c r="Q35" s="43"/>
      <c r="R35" s="43"/>
      <c r="S35" s="43"/>
      <c r="T35" s="43"/>
      <c r="U35" s="43"/>
      <c r="V35" s="43"/>
      <c r="W35" s="43"/>
      <c r="X35" s="43"/>
      <c r="Y35" s="43"/>
      <c r="Z35" s="43"/>
    </row>
    <row r="36">
      <c r="A36" s="45" t="s">
        <v>50</v>
      </c>
      <c r="B36" s="103" t="s">
        <v>138</v>
      </c>
      <c r="C36" s="98">
        <f t="shared" si="1"/>
        <v>15405</v>
      </c>
      <c r="D36" s="99">
        <v>9276.0</v>
      </c>
      <c r="E36" s="99">
        <v>646.0</v>
      </c>
      <c r="F36" s="99">
        <v>5483.0</v>
      </c>
      <c r="G36" s="43"/>
      <c r="H36" s="43"/>
      <c r="I36" s="43"/>
      <c r="J36" s="43"/>
      <c r="K36" s="43"/>
      <c r="L36" s="43"/>
      <c r="M36" s="43"/>
      <c r="N36" s="43"/>
      <c r="O36" s="43"/>
      <c r="P36" s="43"/>
      <c r="Q36" s="43"/>
      <c r="R36" s="43"/>
      <c r="S36" s="43"/>
      <c r="T36" s="43"/>
      <c r="U36" s="43"/>
      <c r="V36" s="43"/>
      <c r="W36" s="43"/>
      <c r="X36" s="43"/>
      <c r="Y36" s="43"/>
      <c r="Z36" s="43"/>
    </row>
    <row r="37">
      <c r="A37" s="45" t="s">
        <v>52</v>
      </c>
      <c r="B37" s="103" t="s">
        <v>139</v>
      </c>
      <c r="C37" s="98">
        <f t="shared" si="1"/>
        <v>9442</v>
      </c>
      <c r="D37" s="99">
        <v>7519.0</v>
      </c>
      <c r="E37" s="99">
        <v>548.0</v>
      </c>
      <c r="F37" s="99">
        <v>1375.0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22819</v>
      </c>
      <c r="D38" s="99">
        <v>15658.0</v>
      </c>
      <c r="E38" s="99">
        <v>645.0</v>
      </c>
      <c r="F38" s="99">
        <v>6516.0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1142243</v>
      </c>
      <c r="D40" s="104">
        <f t="shared" si="2"/>
        <v>861229</v>
      </c>
      <c r="E40" s="104">
        <f t="shared" si="2"/>
        <v>143109</v>
      </c>
      <c r="F40" s="104">
        <f t="shared" si="2"/>
        <v>137905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PARTNER FOR A HUNGER-FREE OREGON</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690494.0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252055.0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9513.0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15406.0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7996.0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6663.0</v>
      </c>
      <c r="E12" s="109">
        <f>D11-D12</f>
        <v>1333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4827.0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973628</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70834.0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50000.0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120834</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390221.0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462573.0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852794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973628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PARTNER FOR A HUNGER-FREE OREGON</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2021'!C40</f>
        <v>1142243</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2021'!C31</f>
        <v>2665</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1139578</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94964.83333</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2021'!E2+'Balance Sheet 2021'!E3</f>
        <v>690494</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7.271049459</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2021'!E30</f>
        <v>390221</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2021'!C40</f>
        <v>1142243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95186.91667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4.099523481</v>
      </c>
      <c r="E14" s="150" t="s">
        <v>190</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2021'!C40</f>
        <v>1142243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95186.91667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0</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7.271049459</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2021'!E2:E7,'Revenues 2021'!F10:F15)</f>
        <v>713079</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2021'!F44</f>
        <v>1017051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0.7011241324</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2021'!C7:C9)</f>
        <v>623592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2021'!C10:C12)</f>
        <v>111761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735353</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2021'!C40</f>
        <v>1142243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0.6437798262</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2021'!C10:C11)</f>
        <v>56613</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2021'!C7:C9)</f>
        <v>623592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0.09078532117</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219</v>
      </c>
      <c r="D41" s="75">
        <f>'Expenses 2021'!D40</f>
        <v>861229</v>
      </c>
      <c r="E41" s="165">
        <f t="shared" ref="E41:E44" si="1">D41/$D$44</f>
        <v>0.7539805453</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2021'!E40</f>
        <v>143109</v>
      </c>
      <c r="E42" s="165">
        <f t="shared" si="1"/>
        <v>0.1252877015</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2021'!F40</f>
        <v>137905</v>
      </c>
      <c r="E43" s="165">
        <f t="shared" si="1"/>
        <v>0.1207317532</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1142243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2021'!F9</f>
        <v>920981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2021'!F40</f>
        <v>137905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6.678372793</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2021'!E2:E10)</f>
        <v>967468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2021'!E19:E22)</f>
        <v>70834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13.65824322</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2021'!E18</f>
        <v>973628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PARTNER FOR A HUNGER-FREE OREGON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296138.0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552132.0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848270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2411.0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97</v>
      </c>
      <c r="D39" s="74"/>
      <c r="E39" s="48">
        <v>27619.0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96</v>
      </c>
      <c r="D40" s="74"/>
      <c r="E40" s="48">
        <v>23225.0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98</v>
      </c>
      <c r="D41" s="74"/>
      <c r="E41" s="48">
        <v>2009.0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52853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903534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PARTNER FOR A HUNGER-FREE OREGON</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231703</v>
      </c>
      <c r="D7" s="99">
        <v>175621.0</v>
      </c>
      <c r="E7" s="99">
        <v>24478.0</v>
      </c>
      <c r="F7" s="99">
        <v>31604.0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509284</v>
      </c>
      <c r="D9" s="99">
        <v>386015.0</v>
      </c>
      <c r="E9" s="99">
        <v>53803.0</v>
      </c>
      <c r="F9" s="99">
        <v>69466.0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11185</v>
      </c>
      <c r="D10" s="99">
        <v>9634.0</v>
      </c>
      <c r="E10" s="99">
        <v>1451.0</v>
      </c>
      <c r="F10" s="99">
        <v>100.0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49992</v>
      </c>
      <c r="D11" s="99">
        <v>40654.0</v>
      </c>
      <c r="E11" s="99">
        <v>3732.0</v>
      </c>
      <c r="F11" s="99">
        <v>5606.0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60629</v>
      </c>
      <c r="D12" s="99">
        <v>47159.0</v>
      </c>
      <c r="E12" s="99">
        <v>5945.0</v>
      </c>
      <c r="F12" s="99">
        <v>7525.0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169897</v>
      </c>
      <c r="D16" s="99">
        <v>108178.0</v>
      </c>
      <c r="E16" s="99">
        <v>48999.0</v>
      </c>
      <c r="F16" s="99">
        <v>12720.0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9011</v>
      </c>
      <c r="D22" s="99">
        <v>5108.0</v>
      </c>
      <c r="E22" s="99">
        <v>366.0</v>
      </c>
      <c r="F22" s="99">
        <v>3537.0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48503</v>
      </c>
      <c r="D25" s="99">
        <v>37917.0</v>
      </c>
      <c r="E25" s="99">
        <v>4554.0</v>
      </c>
      <c r="F25" s="99">
        <v>6032.0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3504</v>
      </c>
      <c r="D26" s="99">
        <v>2913.0</v>
      </c>
      <c r="E26" s="99">
        <v>591.0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14854</v>
      </c>
      <c r="D28" s="99">
        <v>14854.0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1334</v>
      </c>
      <c r="D31" s="99">
        <v>417.0</v>
      </c>
      <c r="E31" s="99">
        <v>51.0</v>
      </c>
      <c r="F31" s="99">
        <v>866.0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6969</v>
      </c>
      <c r="D32" s="99">
        <v>3757.0</v>
      </c>
      <c r="E32" s="99">
        <v>2614.0</v>
      </c>
      <c r="F32" s="99">
        <v>598.0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241</v>
      </c>
      <c r="C34" s="98">
        <f t="shared" si="1"/>
        <v>19193</v>
      </c>
      <c r="D34" s="99">
        <v>346.0</v>
      </c>
      <c r="E34" s="99">
        <v>140.0</v>
      </c>
      <c r="F34" s="99">
        <v>18707.0</v>
      </c>
      <c r="G34" s="43"/>
      <c r="H34" s="43"/>
      <c r="I34" s="43"/>
      <c r="J34" s="43"/>
      <c r="K34" s="43"/>
      <c r="L34" s="43"/>
      <c r="M34" s="43"/>
      <c r="N34" s="43"/>
      <c r="O34" s="43"/>
      <c r="P34" s="43"/>
      <c r="Q34" s="43"/>
      <c r="R34" s="43"/>
      <c r="S34" s="43"/>
      <c r="T34" s="43"/>
      <c r="U34" s="43"/>
      <c r="V34" s="43"/>
      <c r="W34" s="43"/>
      <c r="X34" s="43"/>
      <c r="Y34" s="43"/>
      <c r="Z34" s="43"/>
    </row>
    <row r="35">
      <c r="A35" s="45" t="s">
        <v>48</v>
      </c>
      <c r="B35" s="60" t="s">
        <v>137</v>
      </c>
      <c r="C35" s="98">
        <f t="shared" si="1"/>
        <v>18003</v>
      </c>
      <c r="D35" s="99">
        <v>16022.0</v>
      </c>
      <c r="E35" s="99">
        <v>893.0</v>
      </c>
      <c r="F35" s="99">
        <v>1088.0</v>
      </c>
      <c r="G35" s="43"/>
      <c r="H35" s="43"/>
      <c r="I35" s="43"/>
      <c r="J35" s="43"/>
      <c r="K35" s="43"/>
      <c r="L35" s="43"/>
      <c r="M35" s="43"/>
      <c r="N35" s="43"/>
      <c r="O35" s="43"/>
      <c r="P35" s="43"/>
      <c r="Q35" s="43"/>
      <c r="R35" s="43"/>
      <c r="S35" s="43"/>
      <c r="T35" s="43"/>
      <c r="U35" s="43"/>
      <c r="V35" s="43"/>
      <c r="W35" s="43"/>
      <c r="X35" s="43"/>
      <c r="Y35" s="43"/>
      <c r="Z35" s="43"/>
    </row>
    <row r="36">
      <c r="A36" s="45" t="s">
        <v>50</v>
      </c>
      <c r="B36" s="60" t="s">
        <v>138</v>
      </c>
      <c r="C36" s="98">
        <f t="shared" si="1"/>
        <v>14663</v>
      </c>
      <c r="D36" s="99">
        <v>9281.0</v>
      </c>
      <c r="E36" s="99">
        <v>824.0</v>
      </c>
      <c r="F36" s="99">
        <v>4558.0</v>
      </c>
      <c r="G36" s="43"/>
      <c r="H36" s="43"/>
      <c r="I36" s="43"/>
      <c r="J36" s="43"/>
      <c r="K36" s="43"/>
      <c r="L36" s="43"/>
      <c r="M36" s="43"/>
      <c r="N36" s="43"/>
      <c r="O36" s="43"/>
      <c r="P36" s="43"/>
      <c r="Q36" s="43"/>
      <c r="R36" s="43"/>
      <c r="S36" s="43"/>
      <c r="T36" s="43"/>
      <c r="U36" s="43"/>
      <c r="V36" s="43"/>
      <c r="W36" s="43"/>
      <c r="X36" s="43"/>
      <c r="Y36" s="43"/>
      <c r="Z36" s="43"/>
    </row>
    <row r="37">
      <c r="A37" s="45" t="s">
        <v>52</v>
      </c>
      <c r="B37" s="60" t="s">
        <v>139</v>
      </c>
      <c r="C37" s="98">
        <f t="shared" si="1"/>
        <v>8260</v>
      </c>
      <c r="D37" s="99">
        <v>5556.0</v>
      </c>
      <c r="E37" s="99">
        <v>2022.0</v>
      </c>
      <c r="F37" s="99">
        <v>682.0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22506</v>
      </c>
      <c r="D38" s="99">
        <v>16906.0</v>
      </c>
      <c r="E38" s="99">
        <v>1387.0</v>
      </c>
      <c r="F38" s="99">
        <v>4213.0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1199490</v>
      </c>
      <c r="D40" s="104">
        <f t="shared" si="2"/>
        <v>880338</v>
      </c>
      <c r="E40" s="104">
        <f t="shared" si="2"/>
        <v>151850</v>
      </c>
      <c r="F40" s="104">
        <f t="shared" si="2"/>
        <v>167302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PARTNER FOR A HUNGER-FREE OREGON</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458013.0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153921.0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5139.0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14538.0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107990.0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7996.0</v>
      </c>
      <c r="E12" s="109">
        <f>D11-D12</f>
        <v>99994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4767.0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736372</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79628.0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104674.0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184302</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343741.0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208329.0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552070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736372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