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<sst xmlns="http://schemas.openxmlformats.org/spreadsheetml/2006/main" count="867" uniqueCount="252">
  <si>
    <t>THE HUMANE LEAGUE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</si>
  <si>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</si>
  <si>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</si>
  <si>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</si>
  <si>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</si>
  <si>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</si>
  <si>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</si>
  <si>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</si>
  <si>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</si>
  <si>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</si>
  <si>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</si>
  <si>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</si>
  <si>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</si>
  <si>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</si>
  <si>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</si>
  <si>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</si>
  <si>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</si>
  <si>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</si>
  <si>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</si>
  <si>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</si>
  <si>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</si>
  <si>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</si>
  <si>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</si>
  <si>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</si>
  <si>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</si>
  <si>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</si>
  <si>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</si>
  <si>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</si>
  <si>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</si>
  <si>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</si>
  <si>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</si>
  <si>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</si>
  <si>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</si>
  <si>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</si>
  <si>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</si>
  <si>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</si>
  <si>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</si>
  <si>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</si>
  <si>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</si>
  <si>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</si>
  <si>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</si>
  <si>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</si>
  <si>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</si>
  <si>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</si>
  <si>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</si>
  <si>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</si>
  <si>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</si>
  <si>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</si>
  <si>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</si>
  <si>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</si>
  <si>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</si>
  <si>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</si>
  <si>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</si>
  <si>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</si>
  <si>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</si>
  <si>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</si>
  <si>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</si>
  <si>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</si>
  <si>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</si>
  <si>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</si>
  <si>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</si>
  <si>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</si>
  <si>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</si>
  <si>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</si>
  <si>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</si>
  <si>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</si>
  <si>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</si>
  <si>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</si>
  <si>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</si>
  <si>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</si>
  <si>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</si>
  <si>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</si>
  <si>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</si>
  <si>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</si>
  <si>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</si>
  <si>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</si>
  <si>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</si>
  <si>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</si>
  <si>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</si>
  <si>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</si>
  <si>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</si>
  <si>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</si>
  <si>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</si>
  <si>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</si>
  <si>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</si>
  <si>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</si>
  <si>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</si>
  <si>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</si>
  <si>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</si>
  <si>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</si>
  <si>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</si>
  <si>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</si>
  <si>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</si>
  <si>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</si>
  <si>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</si>
  <si>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</si>
  <si>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</si>
  <si>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</si>
  <si>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</si>
  <si>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</si>
  <si>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</si>
  <si>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</si>
  <si>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</si>
  <si>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</si>
  <si>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</si>
  <si>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</si>
  <si>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</si>
  <si>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</si>
  <si>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</si>
  <si>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</si>
  <si>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</si>
  <si>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</si>
  <si>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</si>
  <si>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</si>
  <si>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</si>
  <si>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</si>
  <si>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</si>
  <si>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</si>
  <si>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</si>
  <si>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</si>
  <si>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</si>
  <si>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</si>
  <si>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</si>
  <si>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</si>
  <si>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</si>
  <si>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</si>
  <si>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</si>
  <si>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</si>
  <si>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</si>
  <si>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</si>
  <si>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</si>
  <si>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</si>
  <si>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</si>
  <si>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</si>
  <si>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FOREIGN STAFF</t>
  </si>
  <si>
    <t>STAFF DEVELOPMENT AND T</t>
  </si>
  <si>
    <t>DONATION PROCESSING FEE</t>
  </si>
  <si>
    <t>CHARITABLE REG. &amp; OTHER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</si>
  <si>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</si>
  <si>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</si>
  <si>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</si>
  <si>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</si>
  <si>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</si>
  <si>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</si>
  <si>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</si>
  <si>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</si>
  <si>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</si>
  <si>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</si>
  <si>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</si>
  <si>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</si>
  <si>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</si>
  <si>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</si>
  <si>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</si>
  <si>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</si>
  <si>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</si>
  <si>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</si>
  <si>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</si>
  <si>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</si>
  <si>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</si>
  <si>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</si>
  <si>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</si>
  <si>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</si>
  <si>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</si>
  <si>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</si>
  <si>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</si>
  <si>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</si>
  <si>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</si>
  <si>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</si>
  <si>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</si>
  <si>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</si>
  <si>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</si>
  <si>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</si>
  <si>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</si>
  <si>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</si>
  <si>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</si>
  <si>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</si>
  <si>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</si>
  <si>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</si>
  <si>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</si>
  <si>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</si>
  <si>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</si>
  <si>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</si>
  <si>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</si>
  <si>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</si>
  <si>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</si>
  <si>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</si>
  <si>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</si>
  <si>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</si>
  <si>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</si>
  <si>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</si>
  <si>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</si>
  <si>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</si>
  <si>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</si>
  <si>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</si>
  <si>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</si>
  <si>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</si>
  <si>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</si>
  <si>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</si>
  <si>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</si>
  <si>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</si>
  <si>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</si>
  <si>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</si>
  <si>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</si>
  <si>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</si>
  <si>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</si>
  <si>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</si>
  <si>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</si>
  <si>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</si>
  <si>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</si>
  <si>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</si>
  <si>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</si>
  <si>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</si>
  <si>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</si>
  <si>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</si>
  <si>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</si>
  <si>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</si>
  <si>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</si>
  <si>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</si>
  <si>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</si>
  <si>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</si>
  <si>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</si>
  <si>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</si>
  <si>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</si>
  <si>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</si>
  <si>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</si>
  <si>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</si>
  <si>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</si>
  <si>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</si>
  <si>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</si>
  <si>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</si>
  <si>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</si>
  <si>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</si>
  <si>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</si>
  <si>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</si>
  <si>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</si>
  <si>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</si>
  <si>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</si>
  <si>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</si>
  <si>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</si>
  <si>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</si>
  <si>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</si>
  <si>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</si>
  <si>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STAFF DEVELOPMENT</t>
  </si>
  <si>
    <t xml:space="preserve"> PRINTING &amp; SHIPPING</t>
  </si>
  <si>
    <t>SUPPLIES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</si>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</sst>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THE HUMANE LEAGUE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19538449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19538449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1628204.083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2030528</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1.247096737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17113638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19538449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1628204.083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10.51074504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16146163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19538449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1628204.083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9.916547419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11.16364416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17710028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18482492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0.9582056359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9726821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2536656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12263477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19538449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0.6276586744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1768930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9726821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0.1818610623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240</v>
      </c>
      <c r="D41" s="75">
        <f>'Expenses 2023'!D40</f>
        <v>12695623</v>
      </c>
      <c r="E41" s="164">
        <f t="shared" ref="E41:E44" si="1">D41/$D$44</f>
        <v>0.6497763973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4793029</v>
      </c>
      <c r="E42" s="164">
        <f t="shared" si="1"/>
        <v>0.2453126653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2049797</v>
      </c>
      <c r="E43" s="164">
        <f t="shared" si="1"/>
        <v>0.1049109374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19538449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17710028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2049797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8.639893609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3328383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1172458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2.838807872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19672714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HUMANE LEAGUE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2.394436E7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355778.0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23944360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696727.0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2.0287675E7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1.6997319E7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3290356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3290356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3843.0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7466.0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-3623</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6969.0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6969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27934789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HUMANE LEAGUE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100000</v>
      </c>
      <c r="D3" s="99">
        <v>100000.0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3647673</v>
      </c>
      <c r="D5" s="99">
        <v>3647673.0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352894</v>
      </c>
      <c r="D7" s="99">
        <v>0.0</v>
      </c>
      <c r="E7" s="99">
        <v>352894.0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8522050</v>
      </c>
      <c r="D9" s="99">
        <v>5408096.0</v>
      </c>
      <c r="E9" s="99">
        <v>1977511.0</v>
      </c>
      <c r="F9" s="99">
        <v>1136443.0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349188</v>
      </c>
      <c r="D10" s="99">
        <v>222303.0</v>
      </c>
      <c r="E10" s="99">
        <v>80171.0</v>
      </c>
      <c r="F10" s="99">
        <v>46714.0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1163358</v>
      </c>
      <c r="D11" s="99">
        <v>723465.0</v>
      </c>
      <c r="E11" s="99">
        <v>287866.0</v>
      </c>
      <c r="F11" s="99">
        <v>152027.0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680288</v>
      </c>
      <c r="D12" s="99">
        <v>416121.0</v>
      </c>
      <c r="E12" s="99">
        <v>176724.0</v>
      </c>
      <c r="F12" s="99">
        <v>87443.0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382109</v>
      </c>
      <c r="D14" s="99">
        <v>46676.0</v>
      </c>
      <c r="E14" s="99">
        <v>281232.0</v>
      </c>
      <c r="F14" s="99">
        <v>54201.0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165516</v>
      </c>
      <c r="D15" s="99">
        <v>7148.0</v>
      </c>
      <c r="E15" s="99">
        <v>158368.0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57676</v>
      </c>
      <c r="D16" s="99">
        <v>0.0</v>
      </c>
      <c r="E16" s="99">
        <v>57676.0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359501</v>
      </c>
      <c r="D18" s="99">
        <v>0.0</v>
      </c>
      <c r="E18" s="99">
        <v>0.0</v>
      </c>
      <c r="F18" s="99">
        <v>359501.0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100251</v>
      </c>
      <c r="D19" s="99">
        <v>0.0</v>
      </c>
      <c r="E19" s="99">
        <v>100251.0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1954323</v>
      </c>
      <c r="D20" s="99">
        <v>1542438.0</v>
      </c>
      <c r="E20" s="99">
        <v>411885.0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456148</v>
      </c>
      <c r="D21" s="99">
        <v>409118.0</v>
      </c>
      <c r="E21" s="99">
        <v>3662.0</v>
      </c>
      <c r="F21" s="99">
        <v>43368.0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475558</v>
      </c>
      <c r="D23" s="99">
        <v>108524.0</v>
      </c>
      <c r="E23" s="99">
        <v>342597.0</v>
      </c>
      <c r="F23" s="99">
        <v>24437.0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439965</v>
      </c>
      <c r="D26" s="99">
        <v>211466.0</v>
      </c>
      <c r="E26" s="99">
        <v>209089.0</v>
      </c>
      <c r="F26" s="99">
        <v>19410.0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288766</v>
      </c>
      <c r="D28" s="99">
        <v>173832.0</v>
      </c>
      <c r="E28" s="99">
        <v>107949.0</v>
      </c>
      <c r="F28" s="99">
        <v>6985.0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62870</v>
      </c>
      <c r="D32" s="99">
        <v>228.0</v>
      </c>
      <c r="E32" s="99">
        <v>62642.0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136</v>
      </c>
      <c r="C34" s="98">
        <f t="shared" si="1"/>
        <v>114702</v>
      </c>
      <c r="D34" s="99">
        <v>0.0</v>
      </c>
      <c r="E34" s="99">
        <v>0.0</v>
      </c>
      <c r="F34" s="99">
        <v>114702.0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112186</v>
      </c>
      <c r="D35" s="99">
        <v>28554.0</v>
      </c>
      <c r="E35" s="99">
        <v>80860.0</v>
      </c>
      <c r="F35" s="99">
        <v>2772.0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97337</v>
      </c>
      <c r="D36" s="99">
        <v>23292.0</v>
      </c>
      <c r="E36" s="99">
        <v>7285.0</v>
      </c>
      <c r="F36" s="99">
        <v>66760.0</v>
      </c>
      <c r="G36" s="43"/>
      <c r="H36" s="43"/>
      <c r="I36" s="43"/>
      <c r="J36" s="43"/>
      <c r="K36" s="43"/>
      <c r="L36" s="43"/>
      <c r="M36" s="43"/>
      <c r="N36" s="43"/>
      <c r="O36" s="43"/>
      <c r="P36" s="43"/>
      <c r="Q36" s="43"/>
      <c r="R36" s="43"/>
      <c r="S36" s="43"/>
      <c r="T36" s="43"/>
      <c r="U36" s="43"/>
      <c r="V36" s="43"/>
      <c r="W36" s="43"/>
      <c r="X36" s="43"/>
      <c r="Y36" s="43"/>
      <c r="Z36" s="43"/>
    </row>
    <row r="37">
      <c r="A37" s="45" t="s">
        <v>52</v>
      </c>
      <c r="B37" s="102" t="s">
        <v>244</v>
      </c>
      <c r="C37" s="98">
        <f t="shared" si="1"/>
        <v>45858</v>
      </c>
      <c r="D37" s="99">
        <v>18767.0</v>
      </c>
      <c r="E37" s="99">
        <v>24283.0</v>
      </c>
      <c r="F37" s="99">
        <v>2808.0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35371</v>
      </c>
      <c r="D38" s="99">
        <v>3934.0</v>
      </c>
      <c r="E38" s="99">
        <v>31437.0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19963588</v>
      </c>
      <c r="D40" s="103">
        <f t="shared" si="2"/>
        <v>13091635</v>
      </c>
      <c r="E40" s="103">
        <f t="shared" si="2"/>
        <v>4754382</v>
      </c>
      <c r="F40" s="103">
        <f t="shared" si="2"/>
        <v>2117571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HUMANE LEAGUE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2979614.0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3891181.0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17411.0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167876.0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18513.0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18513.0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1.8462361E7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40.0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238740.0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25757223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1526773.0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1526773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2.2377633E7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1852817.0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24230450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25757223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THE HUMANE LEAGUE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19963588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19963588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1663632.333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2979614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1.791029148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22377633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19963588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1663632.333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13.45106882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18462361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19963588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1663632.333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11.09762093</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12.88865008</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23944360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27934789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0.8571519907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8874944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2192834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11067778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19963588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0.5543982374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1512546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8874944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0.1704287937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13091635</v>
      </c>
      <c r="E41" s="164">
        <f t="shared" ref="E41:E44" si="1">D41/$D$44</f>
        <v>0.6557756552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4754382</v>
      </c>
      <c r="E42" s="164">
        <f t="shared" si="1"/>
        <v>0.2381526808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2117571</v>
      </c>
      <c r="E43" s="164">
        <f t="shared" si="1"/>
        <v>0.1060716641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19963588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23944360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2117571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11.30746502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7056082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1526773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4.621565878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25757223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THE HUMANE LEAGUE</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2.210471606</v>
      </c>
      <c r="E5" s="176">
        <f>'Ratios 2023'!D8</f>
        <v>1.247096737</v>
      </c>
      <c r="F5" s="176">
        <f>'Ratios 2024'!D8</f>
        <v>1.791029148</v>
      </c>
      <c r="G5" s="176">
        <f>average(D5:F5)</f>
        <v>1.749532497</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9.71543587</v>
      </c>
      <c r="E10" s="148">
        <f>'Ratios 2023'!D14</f>
        <v>10.51074504</v>
      </c>
      <c r="F10" s="148">
        <f>'Ratios 2024'!D14</f>
        <v>13.45106882</v>
      </c>
      <c r="G10" s="176">
        <f>average(D10:F10)</f>
        <v>11.22574991</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8.4772768</v>
      </c>
      <c r="E15" s="179">
        <f>'Ratios 2023'!D20</f>
        <v>9.916547419</v>
      </c>
      <c r="F15" s="179">
        <f>'Ratios 2024'!D20</f>
        <v>11.09762093</v>
      </c>
      <c r="G15" s="176">
        <f>average(D15:F15)</f>
        <v>9.830481716</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0.9622895089</v>
      </c>
      <c r="E20" s="162">
        <f>'Ratios 2023'!D26</f>
        <v>0.9582056359</v>
      </c>
      <c r="F20" s="162">
        <f>'Ratios 2024'!D26</f>
        <v>0.8571519907</v>
      </c>
      <c r="G20" s="180">
        <f>average(D20:F20)</f>
        <v>0.9258823785</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0.4276367069</v>
      </c>
      <c r="E25" s="162">
        <f>'Ratios 2023'!D33</f>
        <v>0.6276586744</v>
      </c>
      <c r="F25" s="162">
        <f>'Ratios 2024'!D33</f>
        <v>0.5543982374</v>
      </c>
      <c r="G25" s="180">
        <f>average(D25:F25)</f>
        <v>0.5365645396</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0.1404575181</v>
      </c>
      <c r="E30" s="162">
        <f>'Ratios 2023'!D38</f>
        <v>0.1818610623</v>
      </c>
      <c r="F30" s="162">
        <f>'Ratios 2024'!D38</f>
        <v>0.1704287937</v>
      </c>
      <c r="G30" s="180">
        <f>average(D30:F30)</f>
        <v>0.1642491247</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0.7482612073</v>
      </c>
      <c r="E35" s="162">
        <f>'Ratios 2023'!E41</f>
        <v>0.6497763973</v>
      </c>
      <c r="F35" s="162">
        <f>'Ratios 2024'!E41</f>
        <v>0.6557756552</v>
      </c>
      <c r="G35" s="180">
        <f t="shared" ref="G35:G37" si="1">average(D35:F35)</f>
        <v>0.6846044199</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0.1559292393</v>
      </c>
      <c r="E36" s="162">
        <f>'Ratios 2023'!E42</f>
        <v>0.2453126653</v>
      </c>
      <c r="F36" s="162">
        <f>'Ratios 2024'!E42</f>
        <v>0.2381526808</v>
      </c>
      <c r="G36" s="180">
        <f t="shared" si="1"/>
        <v>0.2131315284</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0.09580955346</v>
      </c>
      <c r="E37" s="162">
        <f>'Ratios 2023'!E43</f>
        <v>0.1049109374</v>
      </c>
      <c r="F37" s="162">
        <f>'Ratios 2024'!E43</f>
        <v>0.1060716641</v>
      </c>
      <c r="G37" s="180">
        <f t="shared" si="1"/>
        <v>0.1022640516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7.747454337</v>
      </c>
      <c r="E42" s="165">
        <f>'Ratios 2023'!D49</f>
        <v>8.639893609</v>
      </c>
      <c r="F42" s="165">
        <f>'Ratios 2024'!D49</f>
        <v>11.30746502</v>
      </c>
      <c r="G42" s="182">
        <f>average(D42:F42)</f>
        <v>9.23160432</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2.257560075</v>
      </c>
      <c r="E47" s="148">
        <f>'Ratios 2023'!D54</f>
        <v>2.838807872</v>
      </c>
      <c r="F47" s="148">
        <f>'Ratios 2024'!D54</f>
        <v>4.621565878</v>
      </c>
      <c r="G47" s="176">
        <f>average(D47:F47)</f>
        <v>3.239311275</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HUMANE LEAGUE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HUMANE LEAGUE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1.5428482E7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32580.0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15428482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439204.0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1.9507422E7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1.9329811E7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177611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177611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11280.0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24887.0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-13607</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1408.0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1408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16033098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HUMANE LEAGUE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500000</v>
      </c>
      <c r="D3" s="99">
        <v>500000.0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49980</v>
      </c>
      <c r="D4" s="99">
        <v>49980.0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6934586</v>
      </c>
      <c r="D5" s="99">
        <v>6934586.0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370062</v>
      </c>
      <c r="D7" s="99">
        <v>23099.0</v>
      </c>
      <c r="E7" s="99">
        <v>323867.0</v>
      </c>
      <c r="F7" s="99">
        <v>23096.0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6926436</v>
      </c>
      <c r="D9" s="99">
        <v>4818341.0</v>
      </c>
      <c r="E9" s="99">
        <v>1213493.0</v>
      </c>
      <c r="F9" s="99">
        <v>894602.0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202231</v>
      </c>
      <c r="D10" s="99">
        <v>152363.0</v>
      </c>
      <c r="E10" s="99">
        <v>23692.0</v>
      </c>
      <c r="F10" s="99">
        <v>26176.0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822617</v>
      </c>
      <c r="D11" s="99">
        <v>538246.0</v>
      </c>
      <c r="E11" s="99">
        <v>195389.0</v>
      </c>
      <c r="F11" s="99">
        <v>88982.0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567192</v>
      </c>
      <c r="D12" s="99">
        <v>375810.0</v>
      </c>
      <c r="E12" s="99">
        <v>122333.0</v>
      </c>
      <c r="F12" s="99">
        <v>69049.0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156534</v>
      </c>
      <c r="D15" s="99">
        <v>5652.0</v>
      </c>
      <c r="E15" s="99">
        <v>150882.0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28023</v>
      </c>
      <c r="D16" s="99">
        <v>0.0</v>
      </c>
      <c r="E16" s="99">
        <v>28023.0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530292</v>
      </c>
      <c r="D18" s="99">
        <v>0.0</v>
      </c>
      <c r="E18" s="99">
        <v>0.0</v>
      </c>
      <c r="F18" s="99">
        <v>530292.0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89076</v>
      </c>
      <c r="D19" s="99">
        <v>0.0</v>
      </c>
      <c r="E19" s="99">
        <v>89076.0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824216</v>
      </c>
      <c r="D20" s="99">
        <v>288858.0</v>
      </c>
      <c r="E20" s="99">
        <v>423971.0</v>
      </c>
      <c r="F20" s="99">
        <v>111387.0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463947</v>
      </c>
      <c r="D21" s="99">
        <v>449234.0</v>
      </c>
      <c r="E21" s="99">
        <v>8989.0</v>
      </c>
      <c r="F21" s="99">
        <v>5724.0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268626</v>
      </c>
      <c r="D22" s="99">
        <v>157173.0</v>
      </c>
      <c r="E22" s="99">
        <v>34088.0</v>
      </c>
      <c r="F22" s="99">
        <v>77365.0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428509</v>
      </c>
      <c r="D23" s="99">
        <v>361740.0</v>
      </c>
      <c r="E23" s="99">
        <v>45042.0</v>
      </c>
      <c r="F23" s="99">
        <v>21727.0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261041</v>
      </c>
      <c r="D26" s="99">
        <v>180494.0</v>
      </c>
      <c r="E26" s="99">
        <v>52058.0</v>
      </c>
      <c r="F26" s="99">
        <v>28489.0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400788</v>
      </c>
      <c r="D28" s="99">
        <v>111803.0</v>
      </c>
      <c r="E28" s="99">
        <v>274373.0</v>
      </c>
      <c r="F28" s="99">
        <v>14612.0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18897</v>
      </c>
      <c r="D32" s="99">
        <v>10966.0</v>
      </c>
      <c r="E32" s="99">
        <v>6638.0</v>
      </c>
      <c r="F32" s="99">
        <v>1293.0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505977</v>
      </c>
      <c r="D34" s="99">
        <v>505977.0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331629</v>
      </c>
      <c r="D35" s="99">
        <v>84926.0</v>
      </c>
      <c r="E35" s="99">
        <v>244394.0</v>
      </c>
      <c r="F35" s="99">
        <v>2309.0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78240</v>
      </c>
      <c r="D36" s="99">
        <v>0.0</v>
      </c>
      <c r="E36" s="99">
        <v>0.0</v>
      </c>
      <c r="F36" s="99">
        <v>78240.0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20825</v>
      </c>
      <c r="D37" s="99">
        <v>1977.0</v>
      </c>
      <c r="E37" s="99">
        <v>765.0</v>
      </c>
      <c r="F37" s="99">
        <v>18083.0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5531</v>
      </c>
      <c r="D38" s="99">
        <v>1575.0</v>
      </c>
      <c r="E38" s="99">
        <v>3956.0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20785255</v>
      </c>
      <c r="D40" s="103">
        <f t="shared" si="2"/>
        <v>15552800</v>
      </c>
      <c r="E40" s="103">
        <f t="shared" si="2"/>
        <v>3241029</v>
      </c>
      <c r="F40" s="103">
        <f t="shared" si="2"/>
        <v>1991426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HUMANE LEAGUE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1874973.0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1953795.0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1634568.0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4510.0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20420.0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222020.0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18513.0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18513.0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1.468353E7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40.0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107637.0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20501493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2529406.0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2529406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1.6828151E7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1143936.0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17972087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20501493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THE HUMANE LEAGUE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20785255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20785255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1732104.583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3828768</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2.210471606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16828151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20785255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1732104.583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9.71543587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14683530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20785255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1732104.583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8.4772768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10.68774841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15428482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16033098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0.9622895089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7296498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1592040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8888538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20785255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0.4276367069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1024848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7296498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0.1404575181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15552800</v>
      </c>
      <c r="E41" s="164">
        <f t="shared" ref="E41:E44" si="1">D41/$D$44</f>
        <v>0.7482612073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3241029</v>
      </c>
      <c r="E42" s="164">
        <f t="shared" si="1"/>
        <v>0.1559292393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1991426</v>
      </c>
      <c r="E43" s="164">
        <f t="shared" si="1"/>
        <v>0.09580955346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20785255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15428482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1991426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7.747454337</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5710286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2529406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2.257560075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20501493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HUMANE LEAGUE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1.7710028E7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412802.0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17710028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446184.0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7368014.0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7035716.0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332298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332298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6519.0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15641.0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-9122</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3104.0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3104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18482492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HUMANE LEAGUE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11500</v>
      </c>
      <c r="D3" s="99">
        <v>11500.0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847</v>
      </c>
      <c r="D4" s="99">
        <v>847.0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3792769</v>
      </c>
      <c r="D5" s="99">
        <v>3792769.0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391043</v>
      </c>
      <c r="D7" s="99">
        <v>24073.0</v>
      </c>
      <c r="E7" s="99">
        <v>342898.0</v>
      </c>
      <c r="F7" s="99">
        <v>24072.0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9335778</v>
      </c>
      <c r="D9" s="99">
        <v>6171240.0</v>
      </c>
      <c r="E9" s="99">
        <v>2070804.0</v>
      </c>
      <c r="F9" s="99">
        <v>1093734.0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272615</v>
      </c>
      <c r="D10" s="99">
        <v>161137.0</v>
      </c>
      <c r="E10" s="99">
        <v>85613.0</v>
      </c>
      <c r="F10" s="99">
        <v>25865.0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1496315</v>
      </c>
      <c r="D11" s="99">
        <v>853363.0</v>
      </c>
      <c r="E11" s="99">
        <v>501517.0</v>
      </c>
      <c r="F11" s="99">
        <v>141435.0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767726</v>
      </c>
      <c r="D12" s="99">
        <v>503557.0</v>
      </c>
      <c r="E12" s="99">
        <v>178300.0</v>
      </c>
      <c r="F12" s="99">
        <v>85869.0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306412</v>
      </c>
      <c r="D15" s="99">
        <v>0.0</v>
      </c>
      <c r="E15" s="99">
        <v>306412.0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93429</v>
      </c>
      <c r="D16" s="99">
        <v>0.0</v>
      </c>
      <c r="E16" s="99">
        <v>93429.0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472775</v>
      </c>
      <c r="D18" s="99">
        <v>0.0</v>
      </c>
      <c r="E18" s="99">
        <v>0.0</v>
      </c>
      <c r="F18" s="99">
        <v>472775.0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119582</v>
      </c>
      <c r="D19" s="99">
        <v>0.0</v>
      </c>
      <c r="E19" s="99">
        <v>119582.0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491166</v>
      </c>
      <c r="D20" s="99">
        <v>159137.0</v>
      </c>
      <c r="E20" s="99">
        <v>322864.0</v>
      </c>
      <c r="F20" s="99">
        <v>9165.0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401399</v>
      </c>
      <c r="D21" s="99">
        <v>394018.0</v>
      </c>
      <c r="E21" s="99">
        <v>3683.0</v>
      </c>
      <c r="F21" s="99">
        <v>3698.0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199462</v>
      </c>
      <c r="D22" s="99">
        <v>57699.0</v>
      </c>
      <c r="E22" s="99">
        <v>91658.0</v>
      </c>
      <c r="F22" s="99">
        <v>50105.0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436717</v>
      </c>
      <c r="D23" s="99">
        <v>138166.0</v>
      </c>
      <c r="E23" s="99">
        <v>280775.0</v>
      </c>
      <c r="F23" s="99">
        <v>17776.0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7687</v>
      </c>
      <c r="D25" s="99">
        <v>5360.0</v>
      </c>
      <c r="E25" s="99">
        <v>1730.0</v>
      </c>
      <c r="F25" s="99">
        <v>597.0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307207</v>
      </c>
      <c r="D26" s="99">
        <v>147590.0</v>
      </c>
      <c r="E26" s="99">
        <v>139316.0</v>
      </c>
      <c r="F26" s="99">
        <v>20301.0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423783</v>
      </c>
      <c r="D28" s="99">
        <v>265883.0</v>
      </c>
      <c r="E28" s="99">
        <v>150313.0</v>
      </c>
      <c r="F28" s="99">
        <v>7587.0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38992</v>
      </c>
      <c r="D32" s="99">
        <v>29.0</v>
      </c>
      <c r="E32" s="99">
        <v>38963.0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137</v>
      </c>
      <c r="C34" s="98">
        <f t="shared" si="1"/>
        <v>104927</v>
      </c>
      <c r="D34" s="99">
        <v>7937.0</v>
      </c>
      <c r="E34" s="99">
        <v>172.0</v>
      </c>
      <c r="F34" s="99">
        <v>96818.0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66318</v>
      </c>
      <c r="D35" s="99">
        <v>1318.0</v>
      </c>
      <c r="E35" s="99">
        <v>65000.0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19538449</v>
      </c>
      <c r="D40" s="103">
        <f t="shared" si="2"/>
        <v>12695623</v>
      </c>
      <c r="E40" s="103">
        <f t="shared" si="2"/>
        <v>4793029</v>
      </c>
      <c r="F40" s="103">
        <f t="shared" si="2"/>
        <v>2049797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HUMANE LEAGUE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1750678.0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279850.0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942078.0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9363.0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23387.0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323027.0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18513.0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18513.0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1.6146163E7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40.0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198128.0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19672714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1172458.0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1172458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1.7113638E7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1386618.0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18500256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19672714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