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<sst xmlns="http://schemas.openxmlformats.org/spreadsheetml/2006/main" count="878" uniqueCount="255">
  <si>
    <t>NATIONAL IMMIGRATION PROJECT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</si>
  <si>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</si>
  <si>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</si>
  <si>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</si>
  <si>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</si>
  <si>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</si>
  <si>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</si>
  <si>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</si>
  <si>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</si>
  <si>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</si>
  <si>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</si>
  <si>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</si>
  <si>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</si>
  <si>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</si>
  <si>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</si>
  <si>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</si>
  <si>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</si>
  <si>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</si>
  <si>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</si>
  <si>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</si>
  <si>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</si>
  <si>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</si>
  <si>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</si>
  <si>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</si>
  <si>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</si>
  <si>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</si>
  <si>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</si>
  <si>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</si>
  <si>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</si>
  <si>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</si>
  <si>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</si>
  <si>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</si>
  <si>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</si>
  <si>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</si>
  <si>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</si>
  <si>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</si>
  <si>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</si>
  <si>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</si>
  <si>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</si>
  <si>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</si>
  <si>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</si>
  <si>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</si>
  <si>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</si>
  <si>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</si>
  <si>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</si>
  <si>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</si>
  <si>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</si>
  <si>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</si>
  <si>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</si>
  <si>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</si>
  <si>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</si>
  <si>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</si>
  <si>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</si>
  <si>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</si>
  <si>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</si>
  <si>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</si>
  <si>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</si>
  <si>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</si>
  <si>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</si>
  <si>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</si>
  <si>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</si>
  <si>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</si>
  <si>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</si>
  <si>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</si>
  <si>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SEMINARS</t>
  </si>
  <si>
    <t>ATTORNEY FEES</t>
  </si>
  <si>
    <t>MEMBERSHIP DUES</t>
  </si>
  <si>
    <t>PUBLICATIONS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</si>
  <si>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</si>
  <si>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</si>
  <si>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</si>
  <si>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</si>
  <si>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</si>
  <si>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</si>
  <si>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</si>
  <si>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</si>
  <si>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</si>
  <si>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</si>
  <si>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</si>
  <si>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</si>
  <si>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</si>
  <si>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</si>
  <si>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</si>
  <si>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</si>
  <si>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</si>
  <si>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</si>
  <si>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</si>
  <si>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</si>
  <si>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</si>
  <si>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</si>
  <si>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</si>
  <si>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</si>
  <si>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</si>
  <si>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</si>
  <si>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</si>
  <si>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</si>
  <si>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</si>
  <si>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</si>
  <si>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</si>
  <si>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</si>
  <si>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</si>
  <si>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</si>
  <si>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</si>
  <si>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</si>
  <si>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</si>
  <si>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</si>
  <si>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</si>
  <si>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</si>
  <si>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</si>
  <si>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</si>
  <si>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</si>
  <si>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</si>
  <si>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</si>
  <si>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</si>
  <si>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</si>
  <si>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</si>
  <si>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</si>
  <si>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</si>
  <si>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</si>
  <si>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</si>
  <si>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</si>
  <si>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</si>
  <si>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</si>
  <si>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</si>
  <si>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</si>
  <si>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</si>
  <si>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</si>
  <si>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</si>
  <si>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</si>
  <si>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</si>
  <si>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</si>
  <si>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</si>
  <si>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</si>
  <si>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</si>
  <si>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</si>
  <si>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</si>
  <si>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</si>
  <si>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</si>
  <si>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t>
  </si>
  <si>
    <t>PROFESSIONAL DEVEL</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</si>
  <si>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</si>
  <si>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</si>
  <si>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</si>
  <si>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</si>
  <si>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</si>
  <si>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</si>
  <si>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</si>
  <si>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</si>
  <si>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</si>
  <si>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</si>
  <si>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</si>
  <si>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</si>
  <si>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</si>
  <si>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</si>
  <si>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</si>
  <si>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</si>
  <si>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</si>
  <si>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</si>
  <si>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</si>
  <si>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</si>
  <si>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</si>
  <si>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</si>
  <si>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</si>
  <si>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</si>
  <si>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</si>
  <si>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</si>
  <si>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</si>
  <si>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</si>
  <si>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</si>
  <si>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</si>
  <si>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</si>
  <si>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</si>
  <si>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</si>
  <si>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</si>
  <si>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</si>
  <si>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</si>
  <si>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</si>
  <si>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</si>
  <si>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</si>
  <si>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</si>
  <si>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</si>
  <si>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</si>
  <si>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</si>
  <si>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</si>
  <si>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</si>
  <si>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</si>
  <si>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</si>
  <si>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</si>
  <si>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</si>
  <si>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</si>
  <si>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</si>
  <si>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</si>
  <si>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</si>
  <si>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</si>
  <si>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</si>
  <si>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</si>
  <si>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</si>
  <si>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</si>
  <si>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</si>
  <si>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</si>
  <si>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</si>
  <si>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</si>
  <si>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</si>
  <si>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</si>
  <si>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</si>
  <si>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</si>
  <si>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</si>
  <si>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</si>
  <si>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</si>
  <si>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</si>
  <si>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</si>
  <si>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</si>
  <si>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</si>
  <si>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</si>
  <si>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</si>
  <si>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</si>
  <si>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</si>
  <si>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</si>
  <si>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</si>
  <si>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</si>
  <si>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</si>
  <si>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</si>
  <si>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</si>
  <si>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</si>
  <si>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</si>
  <si>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</si>
  <si>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</si>
  <si>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</si>
  <si>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</si>
  <si>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</si>
  <si>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</si>
  <si>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</si>
  <si>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</si>
  <si>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</si>
  <si>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</si>
  <si>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</si>
  <si>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</si>
  <si>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</si>
  <si>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</si>
  <si>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</si>
  <si>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</si>
  <si>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REIMBURSEMENTS</t>
  </si>
  <si>
    <t xml:space="preserve"> MISCELLANEOUS REVENUE</t>
  </si>
  <si>
    <t>LITIGATION EXPENSES</t>
  </si>
  <si>
    <t>BOOKS, SUBS, REFERENCE</t>
  </si>
  <si>
    <r>
      <rPr>
        <rFont val="Roboto"/>
        <b/>
        <color rgb="FF000000"/>
        <sz val="10.0"/>
      </rPr>
      <t xml:space="preserve">Program Expenses </t>
    </r>
    <r>
      <rPr>
        <rFont val="Roboto"/>
        <b/>
        <i/>
        <color rgb="FF000000"/>
        <sz val="10.0"/>
      </rPr>
      <t xml:space="preserve">(Program Efficiency Ratio) </t>
    </r>
  </si>
  <si>
    <t>CONTRACT INCOME</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</si>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</sst>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NATIONAL IMMIGRATION PROJECT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2772497</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26913</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2745584</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228798.6667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2536551</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11.08638891</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2015843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2772497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231041.4167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8.725028738</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2772497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231041.4167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11.08638891</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2535214</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3438865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0.737224055</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1631887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387678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2019565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2772497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0.7284282003</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262413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1631887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0.1608034135</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245</v>
      </c>
      <c r="D41" s="75">
        <f>'Expenses 2023'!D40</f>
        <v>2154424</v>
      </c>
      <c r="E41" s="164">
        <f t="shared" ref="E41:E44" si="1">D41/$D$44</f>
        <v>0.7770699121</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374047</v>
      </c>
      <c r="E42" s="164">
        <f t="shared" si="1"/>
        <v>0.1349134012</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244026</v>
      </c>
      <c r="E43" s="164">
        <f t="shared" si="1"/>
        <v>0.08801668676</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2772497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2604669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244026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10.67373559</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3228478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381244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8.468272288</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3304801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NATIONAL IMMIGRATION PROJECT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4033631.0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4033631</v>
      </c>
      <c r="G9" s="58"/>
      <c r="H9" s="58"/>
      <c r="I9" s="58"/>
      <c r="J9" s="58"/>
      <c r="K9" s="58"/>
      <c r="L9" s="58"/>
      <c r="M9" s="58"/>
      <c r="N9" s="58"/>
      <c r="O9" s="58"/>
      <c r="P9" s="58"/>
      <c r="Q9" s="58"/>
      <c r="R9" s="58"/>
      <c r="S9" s="58"/>
      <c r="T9" s="58"/>
      <c r="U9" s="58"/>
      <c r="V9" s="58"/>
      <c r="W9" s="58"/>
      <c r="X9" s="58"/>
      <c r="Y9" s="58"/>
      <c r="Z9" s="58"/>
    </row>
    <row r="10">
      <c r="A10" s="44" t="s">
        <v>62</v>
      </c>
      <c r="B10" s="59" t="s">
        <v>63</v>
      </c>
      <c r="C10" s="60" t="s">
        <v>246</v>
      </c>
      <c r="D10" s="15"/>
      <c r="E10" s="15"/>
      <c r="F10" s="48">
        <v>397053.0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358116.0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275445.0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65</v>
      </c>
      <c r="D13" s="61"/>
      <c r="E13" s="61"/>
      <c r="F13" s="62">
        <v>237043.0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67</v>
      </c>
      <c r="D14" s="61"/>
      <c r="E14" s="61"/>
      <c r="F14" s="62">
        <v>11305.0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1278962</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104217.0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87276.0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241</v>
      </c>
      <c r="D39" s="74"/>
      <c r="E39" s="48">
        <v>9020.0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9020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5513106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NATIONAL IMMIGRATION PROJECT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177500</v>
      </c>
      <c r="D3" s="99">
        <v>177500.0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244767</v>
      </c>
      <c r="D7" s="99">
        <v>154861.0</v>
      </c>
      <c r="E7" s="99">
        <v>44953.0</v>
      </c>
      <c r="F7" s="99">
        <v>44953.0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1814518</v>
      </c>
      <c r="D9" s="99">
        <v>1605108.0</v>
      </c>
      <c r="E9" s="99">
        <v>127735.0</v>
      </c>
      <c r="F9" s="99">
        <v>81675.0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69706</v>
      </c>
      <c r="D10" s="99">
        <v>56384.0</v>
      </c>
      <c r="E10" s="99">
        <v>7089.0</v>
      </c>
      <c r="F10" s="99">
        <v>6233.0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262184</v>
      </c>
      <c r="D11" s="99">
        <v>212400.0</v>
      </c>
      <c r="E11" s="99">
        <v>26512.0</v>
      </c>
      <c r="F11" s="99">
        <v>23272.0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164884</v>
      </c>
      <c r="D12" s="99">
        <v>141745.0</v>
      </c>
      <c r="E12" s="99">
        <v>13634.0</v>
      </c>
      <c r="F12" s="99">
        <v>9505.0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134922</v>
      </c>
      <c r="D17" s="99">
        <v>0.0</v>
      </c>
      <c r="E17" s="99">
        <v>134922.0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45000</v>
      </c>
      <c r="D18" s="99">
        <v>0.0</v>
      </c>
      <c r="E18" s="99">
        <v>0.0</v>
      </c>
      <c r="F18" s="99">
        <v>45000.0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316</v>
      </c>
      <c r="D19" s="99">
        <v>0.0</v>
      </c>
      <c r="E19" s="99">
        <v>316.0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306579</v>
      </c>
      <c r="D20" s="99">
        <v>238255.0</v>
      </c>
      <c r="E20" s="99">
        <v>47065.0</v>
      </c>
      <c r="F20" s="99">
        <v>21259.0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950</v>
      </c>
      <c r="D21" s="99">
        <v>528.0</v>
      </c>
      <c r="E21" s="99">
        <v>402.0</v>
      </c>
      <c r="F21" s="99">
        <v>20.0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86865</v>
      </c>
      <c r="D22" s="99">
        <v>37809.0</v>
      </c>
      <c r="E22" s="99">
        <v>36312.0</v>
      </c>
      <c r="F22" s="99">
        <v>12744.0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99582</v>
      </c>
      <c r="D23" s="99">
        <v>84152.0</v>
      </c>
      <c r="E23" s="99">
        <v>7911.0</v>
      </c>
      <c r="F23" s="99">
        <v>7519.0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33483</v>
      </c>
      <c r="D25" s="99">
        <v>26968.0</v>
      </c>
      <c r="E25" s="99">
        <v>4648.0</v>
      </c>
      <c r="F25" s="99">
        <v>1867.0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120230</v>
      </c>
      <c r="D26" s="99">
        <v>107380.0</v>
      </c>
      <c r="E26" s="99">
        <v>8070.0</v>
      </c>
      <c r="F26" s="99">
        <v>4780.0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38220</v>
      </c>
      <c r="D28" s="99">
        <v>24480.0</v>
      </c>
      <c r="E28" s="99">
        <v>7739.0</v>
      </c>
      <c r="F28" s="99">
        <v>6001.0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5286</v>
      </c>
      <c r="D29" s="99">
        <v>0.0</v>
      </c>
      <c r="E29" s="99">
        <v>5286.0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34281</v>
      </c>
      <c r="D31" s="99">
        <v>29281.0</v>
      </c>
      <c r="E31" s="99">
        <v>2909.0</v>
      </c>
      <c r="F31" s="99">
        <v>2091.0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18558</v>
      </c>
      <c r="D32" s="99">
        <v>9778.0</v>
      </c>
      <c r="E32" s="99">
        <v>8147.0</v>
      </c>
      <c r="F32" s="99">
        <v>633.0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243</v>
      </c>
      <c r="C34" s="98">
        <f t="shared" si="1"/>
        <v>47551</v>
      </c>
      <c r="D34" s="99">
        <v>47415.0</v>
      </c>
      <c r="E34" s="99">
        <v>136.0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12501</v>
      </c>
      <c r="D35" s="99">
        <v>7083.0</v>
      </c>
      <c r="E35" s="99">
        <v>5418.0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3717883</v>
      </c>
      <c r="D40" s="103">
        <f t="shared" si="2"/>
        <v>2961127</v>
      </c>
      <c r="E40" s="103">
        <f t="shared" si="2"/>
        <v>489204</v>
      </c>
      <c r="F40" s="103">
        <f t="shared" si="2"/>
        <v>267552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IMMIGRATION PROJECT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267592.0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2988414.0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1463639.0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250612.0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34026.0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115907.0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71769.0</v>
      </c>
      <c r="E12" s="108">
        <f>D11-D12</f>
        <v>44138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268158.0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5316579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169446.0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173553.0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254800.0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597799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2793122.0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1925658.0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4718780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5316579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NATIONAL IMMIGRATION PROJECT</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3717883</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34281</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3683602</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306966.8333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3256006</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10.60702866</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2793122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3717883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309823.5833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9.015201393</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3717883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309823.5833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10.60702866</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4033631</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5513106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0.7316440134</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2059285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496774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2556059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3717883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0.6875038833</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331890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2059285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0.1611675897</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248</v>
      </c>
      <c r="D41" s="75">
        <f>'Expenses 2024'!D40</f>
        <v>2961127</v>
      </c>
      <c r="E41" s="164">
        <f t="shared" ref="E41:E44" si="1">D41/$D$44</f>
        <v>0.7964551332</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489204</v>
      </c>
      <c r="E42" s="164">
        <f t="shared" si="1"/>
        <v>0.1315813327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267552</v>
      </c>
      <c r="E43" s="164">
        <f t="shared" si="1"/>
        <v>0.07196353409</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3717883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4033631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267552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15.07606372</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5004283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342999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14.58978889</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5316579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NATIONAL IMMIGRATION PROJECT</v>
      </c>
      <c r="B1" s="2" t="s">
        <v>249</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8"/>
      <c r="B5" s="49"/>
      <c r="C5" s="147" t="s">
        <v>183</v>
      </c>
      <c r="D5" s="176">
        <f>'Ratios 2022'!D8</f>
        <v>11.93383576</v>
      </c>
      <c r="E5" s="176">
        <f>'Ratios 2023'!D8</f>
        <v>11.08638891</v>
      </c>
      <c r="F5" s="176">
        <f>'Ratios 2024'!D8</f>
        <v>10.60702866</v>
      </c>
      <c r="G5" s="176">
        <f>average(D5:F5)</f>
        <v>11.20908444</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8"/>
      <c r="B10" s="49"/>
      <c r="C10" s="147" t="s">
        <v>191</v>
      </c>
      <c r="D10" s="148">
        <f>'Ratios 2022'!D14</f>
        <v>11.80328573</v>
      </c>
      <c r="E10" s="148">
        <f>'Ratios 2023'!D14</f>
        <v>8.725028738</v>
      </c>
      <c r="F10" s="148">
        <f>'Ratios 2024'!D14</f>
        <v>9.015201393</v>
      </c>
      <c r="G10" s="176">
        <f>average(D10:F10)</f>
        <v>9.847838622</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0</v>
      </c>
      <c r="E15" s="179">
        <f>'Ratios 2023'!D20</f>
        <v>0</v>
      </c>
      <c r="F15" s="179">
        <f>'Ratios 2024'!D20</f>
        <v>0</v>
      </c>
      <c r="G15" s="176">
        <f>average(D15:F15)</f>
        <v>0</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0.5699042591</v>
      </c>
      <c r="E20" s="162">
        <f>'Ratios 2023'!D26</f>
        <v>0.737224055</v>
      </c>
      <c r="F20" s="162">
        <f>'Ratios 2024'!D26</f>
        <v>0.7316440134</v>
      </c>
      <c r="G20" s="180">
        <f>average(D20:F20)</f>
        <v>0.6795907758</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0.7398465513</v>
      </c>
      <c r="E25" s="162">
        <f>'Ratios 2023'!D33</f>
        <v>0.7284282003</v>
      </c>
      <c r="F25" s="162">
        <f>'Ratios 2024'!D33</f>
        <v>0.6875038833</v>
      </c>
      <c r="G25" s="180">
        <f>average(D25:F25)</f>
        <v>0.7185928783</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0.1586632455</v>
      </c>
      <c r="E30" s="162">
        <f>'Ratios 2023'!D38</f>
        <v>0.1608034135</v>
      </c>
      <c r="F30" s="162">
        <f>'Ratios 2024'!D38</f>
        <v>0.1611675897</v>
      </c>
      <c r="G30" s="180">
        <f>average(D30:F30)</f>
        <v>0.1602114162</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8"/>
      <c r="B35" s="49"/>
      <c r="C35" s="147" t="s">
        <v>254</v>
      </c>
      <c r="D35" s="162">
        <f>'Ratios 2022'!E41</f>
        <v>0.7007211671</v>
      </c>
      <c r="E35" s="162">
        <f>'Ratios 2023'!E41</f>
        <v>0.7770699121</v>
      </c>
      <c r="F35" s="162">
        <f>'Ratios 2024'!E41</f>
        <v>0.7964551332</v>
      </c>
      <c r="G35" s="180">
        <f t="shared" ref="G35:G37" si="1">average(D35:F35)</f>
        <v>0.7580820708</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0.2137376834</v>
      </c>
      <c r="E36" s="162">
        <f>'Ratios 2023'!E42</f>
        <v>0.1349134012</v>
      </c>
      <c r="F36" s="162">
        <f>'Ratios 2024'!E42</f>
        <v>0.1315813327</v>
      </c>
      <c r="G36" s="180">
        <f t="shared" si="1"/>
        <v>0.1600774724</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0.08554114951</v>
      </c>
      <c r="E37" s="162">
        <f>'Ratios 2023'!E43</f>
        <v>0.08801668676</v>
      </c>
      <c r="F37" s="162">
        <f>'Ratios 2024'!E43</f>
        <v>0.07196353409</v>
      </c>
      <c r="G37" s="180">
        <f t="shared" si="1"/>
        <v>0.08184045679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5.626464856</v>
      </c>
      <c r="E42" s="165">
        <f>'Ratios 2023'!D49</f>
        <v>10.67373559</v>
      </c>
      <c r="F42" s="165">
        <f>'Ratios 2024'!D49</f>
        <v>15.07606372</v>
      </c>
      <c r="G42" s="182">
        <f>average(D42:F42)</f>
        <v>10.45875472</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8.159840855</v>
      </c>
      <c r="E47" s="148">
        <f>'Ratios 2023'!D54</f>
        <v>8.468272288</v>
      </c>
      <c r="F47" s="148">
        <f>'Ratios 2024'!D54</f>
        <v>14.58978889</v>
      </c>
      <c r="G47" s="176">
        <f>average(D47:F47)</f>
        <v>10.40596734</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NATIONAL IMMIGRATION PROJECT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IMMIGRATION PROJECT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18400.0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1070034.0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20000.0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1088434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258006.0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216863.0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208292.0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8170.0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691331</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925.0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99848.0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2095.0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5565.0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-3470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500.0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500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1877568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NATIONAL IMMIGRATION PROJECT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2500</v>
      </c>
      <c r="D4" s="99">
        <v>2500.0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197887</v>
      </c>
      <c r="D7" s="99">
        <v>119356.0</v>
      </c>
      <c r="E7" s="99">
        <v>37481.0</v>
      </c>
      <c r="F7" s="99">
        <v>41050.0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1154493</v>
      </c>
      <c r="D9" s="99">
        <v>906697.0</v>
      </c>
      <c r="E9" s="99">
        <v>181215.0</v>
      </c>
      <c r="F9" s="99">
        <v>66581.0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31319</v>
      </c>
      <c r="D10" s="99">
        <v>26128.0</v>
      </c>
      <c r="E10" s="99">
        <v>3613.0</v>
      </c>
      <c r="F10" s="99">
        <v>1578.0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183254</v>
      </c>
      <c r="D11" s="99">
        <v>150210.0</v>
      </c>
      <c r="E11" s="99">
        <v>21997.0</v>
      </c>
      <c r="F11" s="99">
        <v>11047.0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106190</v>
      </c>
      <c r="D12" s="99">
        <v>82507.0</v>
      </c>
      <c r="E12" s="99">
        <v>15626.0</v>
      </c>
      <c r="F12" s="99">
        <v>8057.0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12547</v>
      </c>
      <c r="D15" s="99">
        <v>12547.0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57691</v>
      </c>
      <c r="D16" s="99">
        <v>0.0</v>
      </c>
      <c r="E16" s="99">
        <v>57691.0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321764</v>
      </c>
      <c r="D20" s="99">
        <v>193278.0</v>
      </c>
      <c r="E20" s="99">
        <v>96847.0</v>
      </c>
      <c r="F20" s="99">
        <v>31639.0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245</v>
      </c>
      <c r="D21" s="99">
        <v>35.0</v>
      </c>
      <c r="E21" s="99">
        <v>210.0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58941</v>
      </c>
      <c r="D22" s="99">
        <v>15222.0</v>
      </c>
      <c r="E22" s="99">
        <v>26310.0</v>
      </c>
      <c r="F22" s="99">
        <v>17409.0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18524</v>
      </c>
      <c r="D23" s="99">
        <v>6376.0</v>
      </c>
      <c r="E23" s="99">
        <v>11587.0</v>
      </c>
      <c r="F23" s="99">
        <v>561.0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36711</v>
      </c>
      <c r="D25" s="99">
        <v>25486.0</v>
      </c>
      <c r="E25" s="99">
        <v>8066.0</v>
      </c>
      <c r="F25" s="99">
        <v>3159.0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25027</v>
      </c>
      <c r="D26" s="99">
        <v>15529.0</v>
      </c>
      <c r="E26" s="99">
        <v>8363.0</v>
      </c>
      <c r="F26" s="99">
        <v>1135.0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25115</v>
      </c>
      <c r="D28" s="99">
        <v>10726.0</v>
      </c>
      <c r="E28" s="99">
        <v>4358.0</v>
      </c>
      <c r="F28" s="99">
        <v>10031.0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5632</v>
      </c>
      <c r="D31" s="99">
        <v>0.0</v>
      </c>
      <c r="E31" s="99">
        <v>5632.0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9186</v>
      </c>
      <c r="D32" s="99">
        <v>5431.0</v>
      </c>
      <c r="E32" s="99">
        <v>3083.0</v>
      </c>
      <c r="F32" s="99">
        <v>672.0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9143</v>
      </c>
      <c r="D34" s="99">
        <v>8316.0</v>
      </c>
      <c r="E34" s="99">
        <v>297.0</v>
      </c>
      <c r="F34" s="99">
        <v>530.0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5304</v>
      </c>
      <c r="D35" s="99">
        <v>4318.0</v>
      </c>
      <c r="E35" s="99">
        <v>986.0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2261473</v>
      </c>
      <c r="D40" s="103">
        <f t="shared" si="2"/>
        <v>1584662</v>
      </c>
      <c r="E40" s="103">
        <f t="shared" si="2"/>
        <v>483362</v>
      </c>
      <c r="F40" s="103">
        <f t="shared" si="2"/>
        <v>193449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IMMIGRATION PROJECT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51497.0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2191906.0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129495.0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85877.0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26941.0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83581.0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10575.0</v>
      </c>
      <c r="E12" s="108">
        <f>D11-D12</f>
        <v>73006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3095.0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2561817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148498.0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156130.0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304628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2224401.0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32788.0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2257189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2561817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NATIONAL IMMIGRATION PROJECT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2261473</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5632</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2255841</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187986.75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2243403</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11.93383576</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2224401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2261473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188456.0833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11.80328573</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2261473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188456.0833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11.93383576</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1070034</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1877568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0.5699042591</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1352380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320763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1673143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2261473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0.7398465513</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214573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1352380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0.1586632455</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1584662</v>
      </c>
      <c r="E41" s="164">
        <f t="shared" ref="E41:E44" si="1">D41/$D$44</f>
        <v>0.7007211671</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483362</v>
      </c>
      <c r="E42" s="164">
        <f t="shared" si="1"/>
        <v>0.2137376834</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193449</v>
      </c>
      <c r="E43" s="164">
        <f t="shared" si="1"/>
        <v>0.08554114951</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2261473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1088434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193449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5.626464856</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2485716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304628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8.159840855</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2561817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IMMIGRATION PROJECT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69455.0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2535214.0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2604669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419309.0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268587.0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15000.0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5399.0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708295</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42072.0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83232.0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5300.0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9383.0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-4083</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241</v>
      </c>
      <c r="D39" s="74"/>
      <c r="E39" s="48">
        <v>3080.0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242</v>
      </c>
      <c r="D40" s="74"/>
      <c r="E40" s="48">
        <v>1600.0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4680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3438865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NATIONAL IMMIGRATION PROJECT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125550</v>
      </c>
      <c r="D3" s="99">
        <v>125550.0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217003</v>
      </c>
      <c r="D7" s="99">
        <v>144551.0</v>
      </c>
      <c r="E7" s="99">
        <v>35191.0</v>
      </c>
      <c r="F7" s="99">
        <v>37261.0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1414884</v>
      </c>
      <c r="D9" s="99">
        <v>1201624.0</v>
      </c>
      <c r="E9" s="99">
        <v>121694.0</v>
      </c>
      <c r="F9" s="99">
        <v>91566.0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56959</v>
      </c>
      <c r="D10" s="99">
        <v>47547.0</v>
      </c>
      <c r="E10" s="99">
        <v>5557.0</v>
      </c>
      <c r="F10" s="99">
        <v>3855.0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205454</v>
      </c>
      <c r="D11" s="99">
        <v>171992.0</v>
      </c>
      <c r="E11" s="99">
        <v>19853.0</v>
      </c>
      <c r="F11" s="99">
        <v>13609.0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125265</v>
      </c>
      <c r="D12" s="99">
        <v>103417.0</v>
      </c>
      <c r="E12" s="99">
        <v>12330.0</v>
      </c>
      <c r="F12" s="99">
        <v>9518.0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96112</v>
      </c>
      <c r="D16" s="99">
        <v>0.0</v>
      </c>
      <c r="E16" s="99">
        <v>96112.0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191622</v>
      </c>
      <c r="D20" s="99">
        <v>126821.0</v>
      </c>
      <c r="E20" s="99">
        <v>16934.0</v>
      </c>
      <c r="F20" s="99">
        <v>47867.0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315</v>
      </c>
      <c r="D21" s="99">
        <v>275.0</v>
      </c>
      <c r="E21" s="99">
        <v>25.0</v>
      </c>
      <c r="F21" s="99">
        <v>15.0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74409</v>
      </c>
      <c r="D22" s="99">
        <v>12269.0</v>
      </c>
      <c r="E22" s="99">
        <v>40969.0</v>
      </c>
      <c r="F22" s="99">
        <v>21171.0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39576</v>
      </c>
      <c r="D23" s="99">
        <v>24219.0</v>
      </c>
      <c r="E23" s="99">
        <v>10547.0</v>
      </c>
      <c r="F23" s="99">
        <v>4810.0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38181</v>
      </c>
      <c r="D25" s="99">
        <v>29769.0</v>
      </c>
      <c r="E25" s="99">
        <v>5478.0</v>
      </c>
      <c r="F25" s="99">
        <v>2934.0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80379</v>
      </c>
      <c r="D26" s="99">
        <v>73612.0</v>
      </c>
      <c r="E26" s="99">
        <v>1987.0</v>
      </c>
      <c r="F26" s="99">
        <v>4780.0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28917</v>
      </c>
      <c r="D28" s="99">
        <v>22825.0</v>
      </c>
      <c r="E28" s="99">
        <v>2796.0</v>
      </c>
      <c r="F28" s="99">
        <v>3296.0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26913</v>
      </c>
      <c r="D31" s="99">
        <v>22107.0</v>
      </c>
      <c r="E31" s="99">
        <v>2652.0</v>
      </c>
      <c r="F31" s="99">
        <v>2154.0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14459</v>
      </c>
      <c r="D32" s="99">
        <v>11837.0</v>
      </c>
      <c r="E32" s="99">
        <v>1579.0</v>
      </c>
      <c r="F32" s="99">
        <v>1043.0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243</v>
      </c>
      <c r="C34" s="98">
        <f t="shared" si="1"/>
        <v>17571</v>
      </c>
      <c r="D34" s="99">
        <v>17571.0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13505</v>
      </c>
      <c r="D35" s="99">
        <v>13119.0</v>
      </c>
      <c r="E35" s="99">
        <v>299.0</v>
      </c>
      <c r="F35" s="99">
        <v>87.0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5423</v>
      </c>
      <c r="D36" s="99">
        <v>5319.0</v>
      </c>
      <c r="E36" s="99">
        <v>44.0</v>
      </c>
      <c r="F36" s="99">
        <v>60.0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2772497</v>
      </c>
      <c r="D40" s="103">
        <f t="shared" si="2"/>
        <v>2154424</v>
      </c>
      <c r="E40" s="103">
        <f t="shared" si="2"/>
        <v>374047</v>
      </c>
      <c r="F40" s="103">
        <f t="shared" si="2"/>
        <v>244026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IMMIGRATION PROJECT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153049.0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2383502.0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601823.0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57722.0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32382.0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106332.0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37487.0</v>
      </c>
      <c r="E12" s="108">
        <f>D11-D12</f>
        <v>68845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7478.0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3304801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209845.0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171399.0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381244</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2015843.0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907714.0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2923557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3304801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