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<sst xmlns="http://schemas.openxmlformats.org/spreadsheetml/2006/main" count="874" uniqueCount="256">
  <si>
    <t>ALASKA NATIVE HERITAGE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</si>
  <si>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</si>
  <si>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</si>
  <si>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</si>
  <si>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</si>
  <si>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</si>
  <si>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</si>
  <si>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</si>
  <si>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</si>
  <si>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</si>
  <si>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</si>
  <si>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</si>
  <si>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</si>
  <si>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</si>
  <si>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</si>
  <si>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</si>
  <si>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</si>
  <si>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</si>
  <si>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</si>
  <si>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</si>
  <si>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</si>
  <si>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</si>
  <si>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</si>
  <si>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</si>
  <si>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</si>
  <si>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</si>
  <si>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</si>
  <si>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</si>
  <si>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</si>
  <si>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</si>
  <si>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</si>
  <si>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</si>
  <si>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</si>
  <si>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</si>
  <si>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</si>
  <si>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</si>
  <si>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</si>
  <si>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</si>
  <si>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</si>
  <si>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</si>
  <si>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</si>
  <si>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</si>
  <si>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</si>
  <si>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</si>
  <si>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</si>
  <si>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</si>
  <si>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</si>
  <si>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</si>
  <si>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</si>
  <si>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</si>
  <si>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</si>
  <si>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</si>
  <si>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</si>
  <si>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</si>
  <si>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</si>
  <si>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</si>
  <si>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</si>
  <si>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</si>
  <si>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</si>
  <si>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</si>
  <si>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</si>
  <si>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</si>
  <si>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</si>
  <si>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</si>
  <si>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ADMISSIONS &amp;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</si>
  <si>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</si>
  <si>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</si>
  <si>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</si>
  <si>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</si>
  <si>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</si>
  <si>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</si>
  <si>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</si>
  <si>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</si>
  <si>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</si>
  <si>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</si>
  <si>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</si>
  <si>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</si>
  <si>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</si>
  <si>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</si>
  <si>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</si>
  <si>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</si>
  <si>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</si>
  <si>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</si>
  <si>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</si>
  <si>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</si>
  <si>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</si>
  <si>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</si>
  <si>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</si>
  <si>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</si>
  <si>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</si>
  <si>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</si>
  <si>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</si>
  <si>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</si>
  <si>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</si>
  <si>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</si>
  <si>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</si>
  <si>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</si>
  <si>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</si>
  <si>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CULTURE BOX SALES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</si>
  <si>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</si>
  <si>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</si>
  <si>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</si>
  <si>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</si>
  <si>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</si>
  <si>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</si>
  <si>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</si>
  <si>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</si>
  <si>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</si>
  <si>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</si>
  <si>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</si>
  <si>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</si>
  <si>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</si>
  <si>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</si>
  <si>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</si>
  <si>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</si>
  <si>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</si>
  <si>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</si>
  <si>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</si>
  <si>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</si>
  <si>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</si>
  <si>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</si>
  <si>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</si>
  <si>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</si>
  <si>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</si>
  <si>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</si>
  <si>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</si>
  <si>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</si>
  <si>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</si>
  <si>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</si>
  <si>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</si>
  <si>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</si>
  <si>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</si>
  <si>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</si>
  <si>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</si>
  <si>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</si>
  <si>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</si>
  <si>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INDIRECT COSTS</t>
  </si>
  <si>
    <t>REPAIRS &amp; MAINTENANCE</t>
  </si>
  <si>
    <t>DUES &amp; SUBSCRIPTIONS</t>
  </si>
  <si>
    <t>TRAINING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</si>
  <si>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</si>
  <si>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</si>
  <si>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</si>
  <si>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</si>
  <si>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</si>
  <si>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</si>
  <si>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</si>
  <si>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</si>
  <si>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</si>
  <si>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</si>
  <si>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</si>
  <si>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</si>
  <si>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</si>
  <si>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</si>
  <si>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</si>
  <si>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</si>
  <si>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</si>
  <si>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</si>
  <si>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</si>
  <si>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</si>
  <si>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</si>
  <si>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</si>
  <si>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</si>
  <si>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</si>
  <si>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</si>
  <si>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</si>
  <si>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</si>
  <si>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</si>
  <si>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</si>
  <si>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</si>
  <si>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</si>
  <si>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</si>
  <si>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</si>
  <si>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</si>
  <si>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</si>
  <si>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</si>
  <si>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</si>
  <si>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</si>
  <si>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</si>
  <si>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</si>
  <si>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</si>
  <si>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</si>
  <si>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</si>
  <si>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</si>
  <si>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</si>
  <si>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</si>
  <si>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</si>
  <si>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</si>
  <si>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</si>
  <si>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</si>
  <si>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</si>
  <si>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</si>
  <si>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</si>
  <si>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</si>
  <si>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</si>
  <si>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</si>
  <si>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</si>
  <si>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</si>
  <si>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</si>
  <si>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</si>
  <si>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</si>
  <si>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</si>
  <si>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</si>
  <si>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</si>
  <si>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</si>
  <si>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</si>
  <si>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</si>
  <si>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</si>
  <si>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</si>
  <si>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</si>
  <si>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</si>
  <si>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</si>
  <si>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</si>
  <si>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</si>
  <si>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</si>
  <si>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</si>
  <si>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</si>
  <si>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</si>
  <si>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</si>
  <si>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</si>
  <si>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</si>
  <si>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</si>
  <si>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</si>
  <si>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</si>
  <si>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</si>
  <si>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</si>
  <si>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</si>
  <si>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</si>
  <si>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</si>
  <si>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</si>
  <si>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</si>
  <si>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</si>
  <si>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</si>
  <si>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</si>
  <si>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</si>
  <si>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</si>
  <si>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</si>
  <si>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</si>
  <si>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</si>
  <si>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</si>
  <si>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</si>
  <si>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MISCELLANEOUS</t>
  </si>
  <si>
    <t>INDIRECT COSTS</t>
  </si>
  <si>
    <t xml:space="preserve"> DUES &amp; SUBSCRIPTIONS</t>
  </si>
  <si>
    <t>BAD DEBT EXPENSE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</si>
  <si>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</si>
  <si>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</si>
  <si>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BAD DEBT RECOVERY</t>
  </si>
  <si>
    <t>EMPLOYEE RECOGNITION</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</si>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</sst>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ALASKA NATIVE HERITAGE CENTER</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8836228</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787380</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8048848</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670737.3333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1459841</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2.176471962</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20880591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8836228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736352.3333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28.35679342</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10721777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8836228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736352.3333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14.5606614</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16.73713337</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4687638</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10953244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0.4279680066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2804545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388383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3192928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8836228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0.3613451351</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152070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2804545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0.05422269923</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245</v>
      </c>
      <c r="D41" s="75">
        <f>'Expenses 2023'!D40</f>
        <v>7313987</v>
      </c>
      <c r="E41" s="164">
        <f t="shared" ref="E41:E44" si="1">D41/$D$44</f>
        <v>0.8277272836</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1154511</v>
      </c>
      <c r="E42" s="164">
        <f t="shared" si="1"/>
        <v>0.1306565426</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367730</v>
      </c>
      <c r="E43" s="164">
        <f t="shared" si="1"/>
        <v>0.04161617378</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8836228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8094090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367730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22.01095913</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2673084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3519185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0.7595747311</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27316371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ALASKA NATIVE HERITAGE CENTER</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678925.0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3947207.0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2550868.0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7177000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1615737.0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1615737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327929.0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274173.0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202288.0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71885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71885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246</v>
      </c>
      <c r="D26" s="50">
        <v>3715335.0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3542358.0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172977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172977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159358.0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-159358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486915.0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456210.0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30705</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466033.0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217911.0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248122</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247</v>
      </c>
      <c r="D39" s="74"/>
      <c r="E39" s="48">
        <v>70101.0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241</v>
      </c>
      <c r="D40" s="74"/>
      <c r="E40" s="48">
        <v>33393.0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103494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9588491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ALASKA NATIVE HERITAGE CENTER</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6000</v>
      </c>
      <c r="D4" s="99">
        <v>6000.0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251893</v>
      </c>
      <c r="D7" s="99">
        <v>0.0</v>
      </c>
      <c r="E7" s="99">
        <v>251893.0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3063842</v>
      </c>
      <c r="D9" s="99">
        <v>1978083.0</v>
      </c>
      <c r="E9" s="99">
        <v>765712.0</v>
      </c>
      <c r="F9" s="99">
        <v>320047.0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29161</v>
      </c>
      <c r="D10" s="99">
        <v>0.0</v>
      </c>
      <c r="E10" s="99">
        <v>29161.0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152931</v>
      </c>
      <c r="D11" s="99">
        <v>33835.0</v>
      </c>
      <c r="E11" s="99">
        <v>103640.0</v>
      </c>
      <c r="F11" s="99">
        <v>15456.0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313707</v>
      </c>
      <c r="D12" s="99">
        <v>179970.0</v>
      </c>
      <c r="E12" s="99">
        <v>100230.0</v>
      </c>
      <c r="F12" s="99">
        <v>33507.0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9666</v>
      </c>
      <c r="D15" s="99">
        <v>6613.0</v>
      </c>
      <c r="E15" s="99">
        <v>3053.0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104927</v>
      </c>
      <c r="D16" s="99">
        <v>0.0</v>
      </c>
      <c r="E16" s="99">
        <v>104927.0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250</v>
      </c>
      <c r="D17" s="99">
        <v>250.0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1772792</v>
      </c>
      <c r="D20" s="99">
        <v>1670575.0</v>
      </c>
      <c r="E20" s="99">
        <v>60451.0</v>
      </c>
      <c r="F20" s="99">
        <v>41766.0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227483</v>
      </c>
      <c r="D21" s="99">
        <v>100300.0</v>
      </c>
      <c r="E21" s="99">
        <v>24569.0</v>
      </c>
      <c r="F21" s="99">
        <v>102614.0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903149</v>
      </c>
      <c r="D22" s="99">
        <v>673906.0</v>
      </c>
      <c r="E22" s="99">
        <v>126949.0</v>
      </c>
      <c r="F22" s="99">
        <v>102294.0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89086</v>
      </c>
      <c r="D23" s="99">
        <v>81959.0</v>
      </c>
      <c r="E23" s="99">
        <v>7127.0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361186</v>
      </c>
      <c r="D25" s="99">
        <v>349633.0</v>
      </c>
      <c r="E25" s="99">
        <v>11553.0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465614</v>
      </c>
      <c r="D26" s="99">
        <v>355641.0</v>
      </c>
      <c r="E26" s="99">
        <v>84438.0</v>
      </c>
      <c r="F26" s="99">
        <v>25535.0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862746</v>
      </c>
      <c r="D31" s="99">
        <v>793726.0</v>
      </c>
      <c r="E31" s="99">
        <v>69020.0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173340</v>
      </c>
      <c r="D32" s="99">
        <v>159473.0</v>
      </c>
      <c r="E32" s="99">
        <v>13867.0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0</v>
      </c>
      <c r="D34" s="99">
        <v>314107.0</v>
      </c>
      <c r="E34" s="99">
        <v>-314107.0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235744</v>
      </c>
      <c r="D35" s="99">
        <v>159644.0</v>
      </c>
      <c r="E35" s="99">
        <v>57023.0</v>
      </c>
      <c r="F35" s="99">
        <v>19077.0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163648</v>
      </c>
      <c r="D36" s="99">
        <v>43764.0</v>
      </c>
      <c r="E36" s="99">
        <v>62704.0</v>
      </c>
      <c r="F36" s="99">
        <v>57180.0</v>
      </c>
      <c r="G36" s="43"/>
      <c r="H36" s="43"/>
      <c r="I36" s="43"/>
      <c r="J36" s="43"/>
      <c r="K36" s="43"/>
      <c r="L36" s="43"/>
      <c r="M36" s="43"/>
      <c r="N36" s="43"/>
      <c r="O36" s="43"/>
      <c r="P36" s="43"/>
      <c r="Q36" s="43"/>
      <c r="R36" s="43"/>
      <c r="S36" s="43"/>
      <c r="T36" s="43"/>
      <c r="U36" s="43"/>
      <c r="V36" s="43"/>
      <c r="W36" s="43"/>
      <c r="X36" s="43"/>
      <c r="Y36" s="43"/>
      <c r="Z36" s="43"/>
    </row>
    <row r="37">
      <c r="A37" s="45" t="s">
        <v>52</v>
      </c>
      <c r="B37" s="102" t="s">
        <v>248</v>
      </c>
      <c r="C37" s="98">
        <f t="shared" si="1"/>
        <v>20791</v>
      </c>
      <c r="D37" s="99">
        <v>3591.0</v>
      </c>
      <c r="E37" s="99">
        <v>8159.0</v>
      </c>
      <c r="F37" s="99">
        <v>9041.0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56537</v>
      </c>
      <c r="D38" s="99">
        <v>47671.0</v>
      </c>
      <c r="E38" s="99">
        <v>5572.0</v>
      </c>
      <c r="F38" s="99">
        <v>3294.0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9264493</v>
      </c>
      <c r="D40" s="103">
        <f t="shared" si="2"/>
        <v>6958741</v>
      </c>
      <c r="E40" s="103">
        <f t="shared" si="2"/>
        <v>1575941</v>
      </c>
      <c r="F40" s="103">
        <f t="shared" si="2"/>
        <v>729811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ALASKA NATIVE HERITAGE CENTER</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2989746.0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633091.0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1055787.0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97416.0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228698.0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26775.0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2.6344471E7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1.3643026E7</v>
      </c>
      <c r="E12" s="108">
        <f>D11-D12</f>
        <v>12701445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1.0334918E7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1888131.0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29956007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588704.0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5185810.0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5774514</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2.1235283E7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2946210.0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24181493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29956007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ALASKA NATIVE HERITAGE CENTER</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9264493</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862746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8401747</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700145.5833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3622837</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5.174405275</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21235283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9264493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772041.0833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27.50537952</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10334918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9264493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772041.0833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13.3864871</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18.56089237</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3947207</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9588491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0.4116609172</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3315735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495799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3811534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9264493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0.4114131232</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182092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3315735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0.05491753714</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249</v>
      </c>
      <c r="D41" s="75">
        <f>'Expenses 2024'!D40</f>
        <v>6958741</v>
      </c>
      <c r="E41" s="164">
        <f t="shared" ref="E41:E44" si="1">D41/$D$44</f>
        <v>0.7511194622</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1575941</v>
      </c>
      <c r="E42" s="164">
        <f t="shared" si="1"/>
        <v>0.1701054769</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729811</v>
      </c>
      <c r="E43" s="164">
        <f t="shared" si="1"/>
        <v>0.07877506087</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9264493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7177000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729811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9.834052926</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5031513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5774514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0.8713309899</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29956007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ALASKA NATIVE HERITAGE CENTER</v>
      </c>
      <c r="B1" s="2" t="s">
        <v>250</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8"/>
      <c r="B5" s="49"/>
      <c r="C5" s="147" t="s">
        <v>183</v>
      </c>
      <c r="D5" s="176">
        <f>'Ratios 2022'!D8</f>
        <v>0.7179455033</v>
      </c>
      <c r="E5" s="176">
        <f>'Ratios 2023'!D8</f>
        <v>2.176471962</v>
      </c>
      <c r="F5" s="176">
        <f>'Ratios 2024'!D8</f>
        <v>5.174405275</v>
      </c>
      <c r="G5" s="176">
        <f>average(D5:F5)</f>
        <v>2.68960758</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8"/>
      <c r="B10" s="49"/>
      <c r="C10" s="147" t="s">
        <v>191</v>
      </c>
      <c r="D10" s="148">
        <f>'Ratios 2022'!D14</f>
        <v>31.23828056</v>
      </c>
      <c r="E10" s="148">
        <f>'Ratios 2023'!D14</f>
        <v>28.35679342</v>
      </c>
      <c r="F10" s="148">
        <f>'Ratios 2024'!D14</f>
        <v>27.50537952</v>
      </c>
      <c r="G10" s="176">
        <f>average(D10:F10)</f>
        <v>29.0334845</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13.54909061</v>
      </c>
      <c r="E15" s="179">
        <f>'Ratios 2023'!D20</f>
        <v>14.5606614</v>
      </c>
      <c r="F15" s="179">
        <f>'Ratios 2024'!D20</f>
        <v>13.3864871</v>
      </c>
      <c r="G15" s="176">
        <f>average(D15:F15)</f>
        <v>13.83207971</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0.3835914733</v>
      </c>
      <c r="E20" s="162">
        <f>'Ratios 2023'!D26</f>
        <v>0.4279680066</v>
      </c>
      <c r="F20" s="162">
        <f>'Ratios 2024'!D26</f>
        <v>0.4116609172</v>
      </c>
      <c r="G20" s="180">
        <f>average(D20:F20)</f>
        <v>0.4077401323</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0.3538548056</v>
      </c>
      <c r="E25" s="162">
        <f>'Ratios 2023'!D33</f>
        <v>0.3613451351</v>
      </c>
      <c r="F25" s="162">
        <f>'Ratios 2024'!D33</f>
        <v>0.4114131232</v>
      </c>
      <c r="G25" s="180">
        <f>average(D25:F25)</f>
        <v>0.3755376879</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0.03447020889</v>
      </c>
      <c r="E30" s="162">
        <f>'Ratios 2023'!D38</f>
        <v>0.05422269923</v>
      </c>
      <c r="F30" s="162">
        <f>'Ratios 2024'!D38</f>
        <v>0.05491753714</v>
      </c>
      <c r="G30" s="180">
        <f>average(D30:F30)</f>
        <v>0.04787014842</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8"/>
      <c r="B35" s="49"/>
      <c r="C35" s="147" t="s">
        <v>255</v>
      </c>
      <c r="D35" s="162">
        <f>'Ratios 2022'!E41</f>
        <v>0.7938518162</v>
      </c>
      <c r="E35" s="162">
        <f>'Ratios 2023'!E41</f>
        <v>0.8277272836</v>
      </c>
      <c r="F35" s="162">
        <f>'Ratios 2024'!E41</f>
        <v>0.7511194622</v>
      </c>
      <c r="G35" s="180">
        <f t="shared" ref="G35:G37" si="1">average(D35:F35)</f>
        <v>0.7908995207</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0.1469791026</v>
      </c>
      <c r="E36" s="162">
        <f>'Ratios 2023'!E42</f>
        <v>0.1306565426</v>
      </c>
      <c r="F36" s="162">
        <f>'Ratios 2024'!E42</f>
        <v>0.1701054769</v>
      </c>
      <c r="G36" s="180">
        <f t="shared" si="1"/>
        <v>0.1492470407</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0.05916908118</v>
      </c>
      <c r="E37" s="162">
        <f>'Ratios 2023'!E43</f>
        <v>0.04161617378</v>
      </c>
      <c r="F37" s="162">
        <f>'Ratios 2024'!E43</f>
        <v>0.07877506087</v>
      </c>
      <c r="G37" s="180">
        <f t="shared" si="1"/>
        <v>0.05985343861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11.71662441</v>
      </c>
      <c r="E42" s="165">
        <f>'Ratios 2023'!D49</f>
        <v>22.01095913</v>
      </c>
      <c r="F42" s="165">
        <f>'Ratios 2024'!D49</f>
        <v>9.834052926</v>
      </c>
      <c r="G42" s="182">
        <f>average(D42:F42)</f>
        <v>14.52054549</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0.9567816426</v>
      </c>
      <c r="E47" s="148">
        <f>'Ratios 2023'!D54</f>
        <v>0.7595747311</v>
      </c>
      <c r="F47" s="148">
        <f>'Ratios 2024'!D54</f>
        <v>0.8713309899</v>
      </c>
      <c r="G47" s="176">
        <f>average(D47:F47)</f>
        <v>0.8625624545</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ALASKA NATIVE HERITAGE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ALASKA NATIVE HERITAGE CENTER</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451848.0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2713355.0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1871891.0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14287.0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5037094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1341164.0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1341164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165182.0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224118.0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236256.0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-12138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-12138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4400918.0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4111981.0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288937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288937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47636.0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-47636</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434192.0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404861.0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29331</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374959.0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150551.0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224408</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44712.0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2500.0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47212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7073554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ALASKA NATIVE HERITAGE CENTER</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4000</v>
      </c>
      <c r="D4" s="99">
        <v>4000.0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211592</v>
      </c>
      <c r="D7" s="99">
        <v>0.0</v>
      </c>
      <c r="E7" s="99">
        <v>211592.0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2060747</v>
      </c>
      <c r="D9" s="99">
        <v>1144525.0</v>
      </c>
      <c r="E9" s="99">
        <v>668897.0</v>
      </c>
      <c r="F9" s="99">
        <v>247325.0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7443</v>
      </c>
      <c r="D10" s="99">
        <v>0.0</v>
      </c>
      <c r="E10" s="99">
        <v>7443.0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70885</v>
      </c>
      <c r="D11" s="99">
        <v>13127.0</v>
      </c>
      <c r="E11" s="99">
        <v>55433.0</v>
      </c>
      <c r="F11" s="99">
        <v>2325.0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220367</v>
      </c>
      <c r="D12" s="99">
        <v>108222.0</v>
      </c>
      <c r="E12" s="99">
        <v>89599.0</v>
      </c>
      <c r="F12" s="99">
        <v>22546.0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8689</v>
      </c>
      <c r="D15" s="99">
        <v>0.0</v>
      </c>
      <c r="E15" s="99">
        <v>8689.0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91316</v>
      </c>
      <c r="D16" s="99">
        <v>0.0</v>
      </c>
      <c r="E16" s="99">
        <v>91316.0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1699597</v>
      </c>
      <c r="D20" s="99">
        <v>1654177.0</v>
      </c>
      <c r="E20" s="99">
        <v>22534.0</v>
      </c>
      <c r="F20" s="99">
        <v>22886.0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229358</v>
      </c>
      <c r="D21" s="99">
        <v>146510.0</v>
      </c>
      <c r="E21" s="99">
        <v>8034.0</v>
      </c>
      <c r="F21" s="99">
        <v>74814.0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773471</v>
      </c>
      <c r="D22" s="99">
        <v>707982.0</v>
      </c>
      <c r="E22" s="99">
        <v>48717.0</v>
      </c>
      <c r="F22" s="99">
        <v>16772.0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64196</v>
      </c>
      <c r="D23" s="99">
        <v>59144.0</v>
      </c>
      <c r="E23" s="99">
        <v>5052.0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332084</v>
      </c>
      <c r="D25" s="99">
        <v>321311.0</v>
      </c>
      <c r="E25" s="99">
        <v>10773.0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255995</v>
      </c>
      <c r="D26" s="99">
        <v>186452.0</v>
      </c>
      <c r="E26" s="99">
        <v>46160.0</v>
      </c>
      <c r="F26" s="99">
        <v>23383.0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789107</v>
      </c>
      <c r="D31" s="99">
        <v>725978.0</v>
      </c>
      <c r="E31" s="99">
        <v>63129.0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61728</v>
      </c>
      <c r="D32" s="99">
        <v>56790.0</v>
      </c>
      <c r="E32" s="99">
        <v>4938.0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0</v>
      </c>
      <c r="D34" s="99">
        <v>362515.0</v>
      </c>
      <c r="E34" s="99">
        <v>-362515.0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274343</v>
      </c>
      <c r="D35" s="99">
        <v>239228.0</v>
      </c>
      <c r="E35" s="99">
        <v>25993.0</v>
      </c>
      <c r="F35" s="99">
        <v>9122.0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59543</v>
      </c>
      <c r="D36" s="99">
        <v>18878.0</v>
      </c>
      <c r="E36" s="99">
        <v>31471.0</v>
      </c>
      <c r="F36" s="99">
        <v>9194.0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15710</v>
      </c>
      <c r="D37" s="99">
        <v>6681.0</v>
      </c>
      <c r="E37" s="99">
        <v>7989.0</v>
      </c>
      <c r="F37" s="99">
        <v>1040.0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35617</v>
      </c>
      <c r="D38" s="99">
        <v>12439.0</v>
      </c>
      <c r="E38" s="99">
        <v>22675.0</v>
      </c>
      <c r="F38" s="99">
        <v>503.0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7265788</v>
      </c>
      <c r="D40" s="103">
        <f t="shared" si="2"/>
        <v>5767959</v>
      </c>
      <c r="E40" s="103">
        <f t="shared" si="2"/>
        <v>1067919</v>
      </c>
      <c r="F40" s="103">
        <f t="shared" si="2"/>
        <v>429910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ALASKA NATIVE HERITAGE CENTER</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62786.0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324706.0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542526.0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100909.0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86542.0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27414.0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2.3638307E7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1.19929E7</v>
      </c>
      <c r="E12" s="108">
        <f>D11-D12</f>
        <v>11645407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8203735.0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1961489.0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22955514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451613.0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744985.0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1196598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1.8914227E7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2844689.0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21758916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22955514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ALASKA NATIVE HERITAGE CENTER</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7265788</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789107</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6476681</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539723.4167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387492</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0.7179455033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18914227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7265788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605482.3333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31.23828056</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8203735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7265788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605482.3333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13.54909061</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14.26703612</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2713355</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7073554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0.3835914733</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2272339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298695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2571034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7265788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0.3538548056</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78328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2272339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0.03447020889</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5767959</v>
      </c>
      <c r="E41" s="164">
        <f t="shared" ref="E41:E44" si="1">D41/$D$44</f>
        <v>0.7938518162</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1067919</v>
      </c>
      <c r="E42" s="164">
        <f t="shared" si="1"/>
        <v>0.1469791026</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429910</v>
      </c>
      <c r="E43" s="164">
        <f t="shared" si="1"/>
        <v>0.05916908118</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7265788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5037094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429910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11.71662441</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1144883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1196598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0.9567816426</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22955514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ALASKA NATIVE HERITAGE CENTER</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440823.0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4687638.0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2965629.0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7800.0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8094090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1761824.0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1761824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265890.0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97244.0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173493.0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-76249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-76249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4331358.0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3537798.0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793560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793560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107124.0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-107124</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373665.0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351547.0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22118</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355381.0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188594.0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166787</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98</v>
      </c>
      <c r="D39" s="74"/>
      <c r="E39" s="48">
        <v>17211.0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241</v>
      </c>
      <c r="D40" s="74"/>
      <c r="E40" s="48">
        <v>15137.0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32348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10953244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ALASKA NATIVE HERITAGE CENTER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4000</v>
      </c>
      <c r="D4" s="99">
        <v>4000.0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225915</v>
      </c>
      <c r="D7" s="99">
        <v>0.0</v>
      </c>
      <c r="E7" s="99">
        <v>225915.0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2578630</v>
      </c>
      <c r="D9" s="99">
        <v>1689208.0</v>
      </c>
      <c r="E9" s="99">
        <v>645437.0</v>
      </c>
      <c r="F9" s="99">
        <v>243985.0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26481</v>
      </c>
      <c r="D10" s="99">
        <v>0.0</v>
      </c>
      <c r="E10" s="99">
        <v>26481.0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125589</v>
      </c>
      <c r="D11" s="99">
        <v>38332.0</v>
      </c>
      <c r="E11" s="99">
        <v>78373.0</v>
      </c>
      <c r="F11" s="99">
        <v>8884.0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236313</v>
      </c>
      <c r="D12" s="99">
        <v>150805.0</v>
      </c>
      <c r="E12" s="99">
        <v>66686.0</v>
      </c>
      <c r="F12" s="99">
        <v>18822.0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7960</v>
      </c>
      <c r="D15" s="99">
        <v>0.0</v>
      </c>
      <c r="E15" s="99">
        <v>7960.0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112023</v>
      </c>
      <c r="D16" s="99">
        <v>0.0</v>
      </c>
      <c r="E16" s="99">
        <v>112023.0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2157765</v>
      </c>
      <c r="D20" s="99">
        <v>2117193.0</v>
      </c>
      <c r="E20" s="99">
        <v>40572.0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122533</v>
      </c>
      <c r="D21" s="99">
        <v>65974.0</v>
      </c>
      <c r="E21" s="99">
        <v>11643.0</v>
      </c>
      <c r="F21" s="99">
        <v>44916.0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991344</v>
      </c>
      <c r="D22" s="99">
        <v>916873.0</v>
      </c>
      <c r="E22" s="99">
        <v>67579.0</v>
      </c>
      <c r="F22" s="99">
        <v>6892.0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81524</v>
      </c>
      <c r="D23" s="99">
        <v>75038.0</v>
      </c>
      <c r="E23" s="99">
        <v>6486.0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331327</v>
      </c>
      <c r="D25" s="99">
        <v>320181.0</v>
      </c>
      <c r="E25" s="99">
        <v>11146.0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498949</v>
      </c>
      <c r="D26" s="99">
        <v>439589.0</v>
      </c>
      <c r="E26" s="99">
        <v>41401.0</v>
      </c>
      <c r="F26" s="99">
        <v>17959.0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787380</v>
      </c>
      <c r="D31" s="99">
        <v>724398.0</v>
      </c>
      <c r="E31" s="99">
        <v>62982.0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78254</v>
      </c>
      <c r="D32" s="99">
        <v>71994.0</v>
      </c>
      <c r="E32" s="99">
        <v>6260.0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242</v>
      </c>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0</v>
      </c>
      <c r="D35" s="99">
        <v>440767.0</v>
      </c>
      <c r="E35" s="99">
        <v>-440767.0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243</v>
      </c>
      <c r="C36" s="98">
        <f t="shared" si="1"/>
        <v>267292</v>
      </c>
      <c r="D36" s="99">
        <v>212090.0</v>
      </c>
      <c r="E36" s="99">
        <v>51765.0</v>
      </c>
      <c r="F36" s="99">
        <v>3437.0</v>
      </c>
      <c r="G36" s="43"/>
      <c r="H36" s="43"/>
      <c r="I36" s="43"/>
      <c r="J36" s="43"/>
      <c r="K36" s="43"/>
      <c r="L36" s="43"/>
      <c r="M36" s="43"/>
      <c r="N36" s="43"/>
      <c r="O36" s="43"/>
      <c r="P36" s="43"/>
      <c r="Q36" s="43"/>
      <c r="R36" s="43"/>
      <c r="S36" s="43"/>
      <c r="T36" s="43"/>
      <c r="U36" s="43"/>
      <c r="V36" s="43"/>
      <c r="W36" s="43"/>
      <c r="X36" s="43"/>
      <c r="Y36" s="43"/>
      <c r="Z36" s="43"/>
    </row>
    <row r="37">
      <c r="A37" s="45" t="s">
        <v>52</v>
      </c>
      <c r="B37" s="102" t="s">
        <v>244</v>
      </c>
      <c r="C37" s="98">
        <f t="shared" si="1"/>
        <v>94463</v>
      </c>
      <c r="D37" s="99">
        <v>32957.0</v>
      </c>
      <c r="E37" s="99">
        <v>42349.0</v>
      </c>
      <c r="F37" s="99">
        <v>19157.0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86310</v>
      </c>
      <c r="D38" s="99">
        <v>14588.0</v>
      </c>
      <c r="E38" s="99">
        <v>71722.0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22176</v>
      </c>
      <c r="D39" s="99">
        <v>0.0</v>
      </c>
      <c r="E39" s="99">
        <v>18498.0</v>
      </c>
      <c r="F39" s="99">
        <v>3678.0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8836228</v>
      </c>
      <c r="D40" s="103">
        <f t="shared" si="2"/>
        <v>7313987</v>
      </c>
      <c r="E40" s="103">
        <f t="shared" si="2"/>
        <v>1154511</v>
      </c>
      <c r="F40" s="103">
        <f t="shared" si="2"/>
        <v>367730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ALASKA NATIVE HERITAGE CENTER</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887774.0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572067.0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945890.0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102419.0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117881.0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47053.0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2.4775485E7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1.278028E7</v>
      </c>
      <c r="E12" s="108">
        <f>D11-D12</f>
        <v>11995205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1.0721777E7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1926305.0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27316371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896005.0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2623180.0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3519185</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2.0880591E7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2916595.0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23797186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27316371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