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<sst xmlns="http://schemas.openxmlformats.org/spreadsheetml/2006/main" count="869" uniqueCount="253">
  <si>
    <t>PARTNERSHIP WITH CHILDREN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</si>
  <si>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</si>
  <si>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</si>
  <si>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</si>
  <si>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</si>
  <si>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</si>
  <si>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</si>
  <si>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</si>
  <si>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</si>
  <si>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</si>
  <si>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</si>
  <si>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</si>
  <si>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</si>
  <si>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</si>
  <si>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</si>
  <si>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</si>
  <si>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</si>
  <si>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</si>
  <si>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</si>
  <si>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</si>
  <si>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</si>
  <si>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</si>
  <si>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</si>
  <si>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</si>
  <si>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</si>
  <si>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</si>
  <si>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</si>
  <si>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</si>
  <si>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</si>
  <si>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</si>
  <si>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</si>
  <si>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</si>
  <si>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</si>
  <si>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</si>
  <si>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</si>
  <si>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</si>
  <si>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</si>
  <si>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</si>
  <si>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</si>
  <si>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</si>
  <si>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</si>
  <si>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</si>
  <si>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</si>
  <si>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</si>
  <si>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</si>
  <si>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</si>
  <si>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</si>
  <si>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</si>
  <si>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</si>
  <si>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</si>
  <si>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</si>
  <si>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</si>
  <si>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</si>
  <si>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</si>
  <si>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</si>
  <si>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</si>
  <si>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</si>
  <si>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</si>
  <si>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</si>
  <si>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</si>
  <si>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</si>
  <si>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</si>
  <si>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</si>
  <si>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</si>
  <si>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MENTAL HEALTH SERVICES</t>
  </si>
  <si>
    <t>COVID-19 CRISIS COUNSELING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</si>
  <si>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</si>
  <si>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</si>
  <si>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</si>
  <si>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</si>
  <si>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</si>
  <si>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</si>
  <si>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</si>
  <si>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</si>
  <si>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</si>
  <si>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</si>
  <si>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</si>
  <si>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</si>
  <si>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</si>
  <si>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</si>
  <si>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</si>
  <si>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</si>
  <si>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</si>
  <si>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</si>
  <si>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</si>
  <si>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</si>
  <si>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</si>
  <si>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</si>
  <si>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</si>
  <si>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</si>
  <si>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</si>
  <si>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</si>
  <si>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</si>
  <si>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</si>
  <si>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</si>
  <si>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</si>
  <si>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</si>
  <si>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</si>
  <si>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</si>
  <si>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</si>
  <si>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</si>
  <si>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</si>
  <si>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</si>
  <si>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</si>
  <si>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</si>
  <si>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</si>
  <si>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</si>
  <si>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</si>
  <si>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</si>
  <si>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</si>
  <si>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</si>
  <si>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</si>
  <si>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</si>
  <si>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</si>
  <si>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</si>
  <si>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</si>
  <si>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</si>
  <si>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</si>
  <si>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</si>
  <si>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</si>
  <si>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</si>
  <si>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</si>
  <si>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</si>
  <si>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</si>
  <si>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</si>
  <si>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</si>
  <si>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</si>
  <si>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</si>
  <si>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</si>
  <si>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</si>
  <si>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</si>
  <si>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</si>
  <si>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</si>
  <si>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</si>
  <si>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</si>
  <si>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STUDENT EVENTS</t>
  </si>
  <si>
    <t>STAFF RECRUITMENT</t>
  </si>
  <si>
    <t>REPAIRS AND MAINTENANCE</t>
  </si>
  <si>
    <t>BOARD/DONOR CULTIVATION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</si>
  <si>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</si>
  <si>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</si>
  <si>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</si>
  <si>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</si>
  <si>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</si>
  <si>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</si>
  <si>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</si>
  <si>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</si>
  <si>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</si>
  <si>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</si>
  <si>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</si>
  <si>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</si>
  <si>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</si>
  <si>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</si>
  <si>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</si>
  <si>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</si>
  <si>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</si>
  <si>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</si>
  <si>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</si>
  <si>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</si>
  <si>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</si>
  <si>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</si>
  <si>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</si>
  <si>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</si>
  <si>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</si>
  <si>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</si>
  <si>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</si>
  <si>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</si>
  <si>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</si>
  <si>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</si>
  <si>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</si>
  <si>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</si>
  <si>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</si>
  <si>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</si>
  <si>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</si>
  <si>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</si>
  <si>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</si>
  <si>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</si>
  <si>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</si>
  <si>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</si>
  <si>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</si>
  <si>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</si>
  <si>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</si>
  <si>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</si>
  <si>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</si>
  <si>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</si>
  <si>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</si>
  <si>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</si>
  <si>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</si>
  <si>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</si>
  <si>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</si>
  <si>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</si>
  <si>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</si>
  <si>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</si>
  <si>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</si>
  <si>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</si>
  <si>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</si>
  <si>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</si>
  <si>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</si>
  <si>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</si>
  <si>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</si>
  <si>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</si>
  <si>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</si>
  <si>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</si>
  <si>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</si>
  <si>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</si>
  <si>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</si>
  <si>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</si>
  <si>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</si>
  <si>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</si>
  <si>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</si>
  <si>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</si>
  <si>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</si>
  <si>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</si>
  <si>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</si>
  <si>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</si>
  <si>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</si>
  <si>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</si>
  <si>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</si>
  <si>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</si>
  <si>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</si>
  <si>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</si>
  <si>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</si>
  <si>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</si>
  <si>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</si>
  <si>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</si>
  <si>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</si>
  <si>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</si>
  <si>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</si>
  <si>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</si>
  <si>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</si>
  <si>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</si>
  <si>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</si>
  <si>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</si>
  <si>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</si>
  <si>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</si>
  <si>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</si>
  <si>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</si>
  <si>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</si>
  <si>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</si>
  <si>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MENTAL HEALTH SERVICES</t>
  </si>
  <si>
    <r>
      <rPr>
        <rFont val="Roboto"/>
        <color rgb="FF000000"/>
        <sz val="10.0"/>
      </rPr>
      <t xml:space="preserve">Gross amount from sales of </t>
    </r>
    <r>
      <rPr>
        <rFont val="Roboto"/>
        <color rgb="FF000000"/>
        <sz val="10.0"/>
      </rPr>
      <t>assets other than inventory</t>
    </r>
  </si>
  <si>
    <t xml:space="preserve"> REPAIRS AND MAINTENANCE</t>
  </si>
  <si>
    <t>STORAGE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</si>
  <si>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</si>
  <si>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</si>
  <si>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STUDENT ACTIVITIES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</si>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</sst>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PARTNERSHIP WITH CHILDREN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14173519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14173519</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1181126.583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3168124</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2.68228998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13496729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14173519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1181126.583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11.42699622</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5929047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14173519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1181126.583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5.019823517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7.702113498</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10816110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14480383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0.7469491656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8631510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1734122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10365632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14173519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0.7313379267</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829851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8631510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0.09614204235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243</v>
      </c>
      <c r="D41" s="75">
        <f>'Expenses 2022'!D40</f>
        <v>11448645</v>
      </c>
      <c r="E41" s="165">
        <f t="shared" ref="E41:E44" si="1">D41/$D$44</f>
        <v>0.8077489436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1881125</v>
      </c>
      <c r="E42" s="165">
        <f t="shared" si="1"/>
        <v>0.1327210977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843749</v>
      </c>
      <c r="E43" s="165">
        <f t="shared" si="1"/>
        <v>0.05952995865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14173519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13665953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843749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16.19670423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9393921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1113420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8.436996821</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15638880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PARTNERSHIP WITH CHILDREN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1274380.0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1.0939168E7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1890684.0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14104232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669590.0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669590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194668.0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1553346.0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1603060.0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-49714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-49714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99875.0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249458.0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-149583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14769193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PARTNERSHIP WITH CHILDREN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94200</v>
      </c>
      <c r="D4" s="99">
        <v>94200.0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903816</v>
      </c>
      <c r="D7" s="99">
        <v>195537.0</v>
      </c>
      <c r="E7" s="99">
        <v>628710.0</v>
      </c>
      <c r="F7" s="99">
        <v>79569.0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7971286</v>
      </c>
      <c r="D9" s="99">
        <v>6976846.0</v>
      </c>
      <c r="E9" s="99">
        <v>619957.0</v>
      </c>
      <c r="F9" s="99">
        <v>374483.0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174634</v>
      </c>
      <c r="D10" s="99">
        <v>160627.0</v>
      </c>
      <c r="E10" s="99">
        <v>6094.0</v>
      </c>
      <c r="F10" s="99">
        <v>7913.0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714251</v>
      </c>
      <c r="D11" s="99">
        <v>603336.0</v>
      </c>
      <c r="E11" s="99">
        <v>74177.0</v>
      </c>
      <c r="F11" s="99">
        <v>36738.0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837285</v>
      </c>
      <c r="D12" s="99">
        <v>680561.0</v>
      </c>
      <c r="E12" s="99">
        <v>113959.0</v>
      </c>
      <c r="F12" s="99">
        <v>42765.0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4780</v>
      </c>
      <c r="D15" s="99">
        <v>0.0</v>
      </c>
      <c r="E15" s="99">
        <v>4780.0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64766</v>
      </c>
      <c r="D16" s="99">
        <v>0.0</v>
      </c>
      <c r="E16" s="99">
        <v>64766.0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48000</v>
      </c>
      <c r="D17" s="99">
        <v>24000.0</v>
      </c>
      <c r="E17" s="99">
        <v>0.0</v>
      </c>
      <c r="F17" s="99">
        <v>24000.0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70000</v>
      </c>
      <c r="D18" s="99">
        <v>0.0</v>
      </c>
      <c r="E18" s="99">
        <v>0.0</v>
      </c>
      <c r="F18" s="99">
        <v>70000.0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22145</v>
      </c>
      <c r="D19" s="99">
        <v>0.0</v>
      </c>
      <c r="E19" s="99">
        <v>22145.0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803007</v>
      </c>
      <c r="D20" s="99">
        <v>732688.0</v>
      </c>
      <c r="E20" s="99">
        <v>6386.0</v>
      </c>
      <c r="F20" s="99">
        <v>63933.0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82682</v>
      </c>
      <c r="D21" s="99">
        <v>32219.0</v>
      </c>
      <c r="E21" s="99">
        <v>5578.0</v>
      </c>
      <c r="F21" s="99">
        <v>44885.0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774550</v>
      </c>
      <c r="D22" s="99">
        <v>581939.0</v>
      </c>
      <c r="E22" s="99">
        <v>83575.0</v>
      </c>
      <c r="F22" s="99">
        <v>109036.0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55139</v>
      </c>
      <c r="D23" s="99">
        <v>35865.0</v>
      </c>
      <c r="E23" s="99">
        <v>14589.0</v>
      </c>
      <c r="F23" s="99">
        <v>4685.0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366001</v>
      </c>
      <c r="D25" s="99">
        <v>221704.0</v>
      </c>
      <c r="E25" s="99">
        <v>106324.0</v>
      </c>
      <c r="F25" s="99">
        <v>37973.0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35803</v>
      </c>
      <c r="D26" s="99">
        <v>26821.0</v>
      </c>
      <c r="E26" s="99">
        <v>8011.0</v>
      </c>
      <c r="F26" s="99">
        <v>971.0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151738</v>
      </c>
      <c r="D28" s="99">
        <v>97746.0</v>
      </c>
      <c r="E28" s="99">
        <v>51655.0</v>
      </c>
      <c r="F28" s="99">
        <v>2337.0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7598</v>
      </c>
      <c r="D31" s="99">
        <v>4602.0</v>
      </c>
      <c r="E31" s="99">
        <v>2208.0</v>
      </c>
      <c r="F31" s="99">
        <v>788.0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48134</v>
      </c>
      <c r="D32" s="99">
        <v>39125.0</v>
      </c>
      <c r="E32" s="99">
        <v>6550.0</v>
      </c>
      <c r="F32" s="99">
        <v>2459.0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245</v>
      </c>
      <c r="C34" s="98">
        <f t="shared" si="1"/>
        <v>1127271</v>
      </c>
      <c r="D34" s="99">
        <v>1127271.0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25618</v>
      </c>
      <c r="D35" s="99">
        <v>16503.0</v>
      </c>
      <c r="E35" s="99">
        <v>8721.0</v>
      </c>
      <c r="F35" s="99">
        <v>394.0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25107</v>
      </c>
      <c r="D36" s="99">
        <v>16897.0</v>
      </c>
      <c r="E36" s="99">
        <v>2718.0</v>
      </c>
      <c r="F36" s="99">
        <v>5492.0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22351</v>
      </c>
      <c r="D37" s="99">
        <v>14230.0</v>
      </c>
      <c r="E37" s="99">
        <v>6824.0</v>
      </c>
      <c r="F37" s="99">
        <v>1297.0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18025</v>
      </c>
      <c r="D38" s="99">
        <v>10279.0</v>
      </c>
      <c r="E38" s="99">
        <v>1783.0</v>
      </c>
      <c r="F38" s="99">
        <v>5963.0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14448187</v>
      </c>
      <c r="D40" s="104">
        <f t="shared" si="2"/>
        <v>11692996</v>
      </c>
      <c r="E40" s="104">
        <f t="shared" si="2"/>
        <v>1839510</v>
      </c>
      <c r="F40" s="104">
        <f t="shared" si="2"/>
        <v>915681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PARTNERSHIP WITH CHILDREN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1106699.0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1403751.0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7282138.0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124677.0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144104.0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75718.0</v>
      </c>
      <c r="E12" s="109">
        <f>D11-D12</f>
        <v>68386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6748870.0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3091769.0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19826290</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1479022.0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3113243.0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4592265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1.4694025E7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540000.0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15234025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19826290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PARTNERSHIP WITH CHILDREN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14448187</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7598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14440589</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1203382.417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2510450</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2.086161444</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14694025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14448187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1204015.583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12.20418174</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6748870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14448187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1204015.583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5.605301205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7.691462649</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10939168</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14769193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0.7406747275</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8875102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1726170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10601272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14448187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0.7337441023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888885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8875102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0.1001549053</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246</v>
      </c>
      <c r="D41" s="75">
        <f>'Expenses 2023'!D40</f>
        <v>11692996</v>
      </c>
      <c r="E41" s="165">
        <f t="shared" ref="E41:E44" si="1">D41/$D$44</f>
        <v>0.8093054167</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1839510</v>
      </c>
      <c r="E42" s="165">
        <f t="shared" si="1"/>
        <v>0.1273177043</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915681</v>
      </c>
      <c r="E43" s="165">
        <f t="shared" si="1"/>
        <v>0.06337687905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14448187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14104232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915681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15.40299733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9917265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1479022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6.705285655</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19826290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PARTNERSHIP WITH CHILDREN</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182</v>
      </c>
      <c r="D5" s="177">
        <f>'Ratios 2021'!D8</f>
        <v>3.339313919</v>
      </c>
      <c r="E5" s="177">
        <f>'Ratios 2022'!D8</f>
        <v>2.68228998</v>
      </c>
      <c r="F5" s="177">
        <f>'Ratios 2023'!D8</f>
        <v>2.086161444</v>
      </c>
      <c r="G5" s="177">
        <f>average(D5:F5)</f>
        <v>2.702588448</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190</v>
      </c>
      <c r="D10" s="149">
        <f>'Ratios 2021'!D14</f>
        <v>10.45093063</v>
      </c>
      <c r="E10" s="149">
        <f>'Ratios 2022'!D14</f>
        <v>11.42699622</v>
      </c>
      <c r="F10" s="149">
        <f>'Ratios 2023'!D14</f>
        <v>12.20418174</v>
      </c>
      <c r="G10" s="177">
        <f>average(D10:F10)</f>
        <v>11.36070286</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4.418298007</v>
      </c>
      <c r="E15" s="180">
        <f>'Ratios 2022'!D20</f>
        <v>5.019823517</v>
      </c>
      <c r="F15" s="180">
        <f>'Ratios 2023'!D20</f>
        <v>5.605301205</v>
      </c>
      <c r="G15" s="177">
        <f>average(D15:F15)</f>
        <v>5.014474243</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0.6715821666</v>
      </c>
      <c r="E20" s="163">
        <f>'Ratios 2022'!D26</f>
        <v>0.7469491656</v>
      </c>
      <c r="F20" s="163">
        <f>'Ratios 2023'!D26</f>
        <v>0.7406747275</v>
      </c>
      <c r="G20" s="181">
        <f>average(D20:F20)</f>
        <v>0.7197353532</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0.7374490022</v>
      </c>
      <c r="E25" s="163">
        <f>'Ratios 2022'!D33</f>
        <v>0.7313379267</v>
      </c>
      <c r="F25" s="163">
        <f>'Ratios 2023'!D33</f>
        <v>0.7337441023</v>
      </c>
      <c r="G25" s="181">
        <f>average(D25:F25)</f>
        <v>0.7341770104</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0.09887815853</v>
      </c>
      <c r="E30" s="163">
        <f>'Ratios 2022'!D38</f>
        <v>0.09614204235</v>
      </c>
      <c r="F30" s="163">
        <f>'Ratios 2023'!D38</f>
        <v>0.1001549053</v>
      </c>
      <c r="G30" s="181">
        <f>average(D30:F30)</f>
        <v>0.09839170205</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0.830965475</v>
      </c>
      <c r="E35" s="163">
        <f>'Ratios 2022'!E41</f>
        <v>0.8077489436</v>
      </c>
      <c r="F35" s="163">
        <f>'Ratios 2023'!E41</f>
        <v>0.8093054167</v>
      </c>
      <c r="G35" s="181">
        <f t="shared" ref="G35:G37" si="1">average(D35:F35)</f>
        <v>0.8160066118</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0.1176343898</v>
      </c>
      <c r="E36" s="163">
        <f>'Ratios 2022'!E42</f>
        <v>0.1327210977</v>
      </c>
      <c r="F36" s="163">
        <f>'Ratios 2023'!E42</f>
        <v>0.1273177043</v>
      </c>
      <c r="G36" s="181">
        <f t="shared" si="1"/>
        <v>0.1258910639</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0.05140013518</v>
      </c>
      <c r="E37" s="163">
        <f>'Ratios 2022'!E43</f>
        <v>0.05952995865</v>
      </c>
      <c r="F37" s="163">
        <f>'Ratios 2023'!E43</f>
        <v>0.06337687905</v>
      </c>
      <c r="G37" s="181">
        <f t="shared" si="1"/>
        <v>0.0581023243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21.1349346</v>
      </c>
      <c r="E42" s="166">
        <f>'Ratios 2022'!D49</f>
        <v>16.19670423</v>
      </c>
      <c r="F42" s="166">
        <f>'Ratios 2023'!D49</f>
        <v>15.40299733</v>
      </c>
      <c r="G42" s="183">
        <f>average(D42:F42)</f>
        <v>17.57821206</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7.57248685</v>
      </c>
      <c r="E47" s="149">
        <f>'Ratios 2022'!D54</f>
        <v>8.436996821</v>
      </c>
      <c r="F47" s="149">
        <f>'Ratios 2023'!D54</f>
        <v>6.705285655</v>
      </c>
      <c r="G47" s="177">
        <f>average(D47:F47)</f>
        <v>7.571589775</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PARTNERSHIP WITH CHILDREN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PARTNERSHIP WITH CHILDREN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1583727.0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1.1468473E7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2548869.0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8806.0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15601069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1049042.0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367965.0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1417007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161242.0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235496.0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246019.0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-10523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-10523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108100.0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200097.0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-91997</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17076798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PARTNERSHIP WITH CHILDREN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42000</v>
      </c>
      <c r="D4" s="99">
        <v>42000.0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540265</v>
      </c>
      <c r="D7" s="99">
        <v>0.0</v>
      </c>
      <c r="E7" s="99">
        <v>457715.0</v>
      </c>
      <c r="F7" s="99">
        <v>82550.0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8291999</v>
      </c>
      <c r="D9" s="99">
        <v>7317363.0</v>
      </c>
      <c r="E9" s="99">
        <v>658210.0</v>
      </c>
      <c r="F9" s="99">
        <v>316426.0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160764</v>
      </c>
      <c r="D10" s="99">
        <v>139951.0</v>
      </c>
      <c r="E10" s="99">
        <v>13198.0</v>
      </c>
      <c r="F10" s="99">
        <v>7615.0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712554</v>
      </c>
      <c r="D11" s="99">
        <v>605480.0</v>
      </c>
      <c r="E11" s="99">
        <v>74931.0</v>
      </c>
      <c r="F11" s="99">
        <v>32143.0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885033</v>
      </c>
      <c r="D12" s="99">
        <v>735231.0</v>
      </c>
      <c r="E12" s="99">
        <v>109795.0</v>
      </c>
      <c r="F12" s="99">
        <v>40007.0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8557</v>
      </c>
      <c r="D15" s="99">
        <v>0.0</v>
      </c>
      <c r="E15" s="99">
        <v>8557.0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75725</v>
      </c>
      <c r="D16" s="99">
        <v>16500.0</v>
      </c>
      <c r="E16" s="99">
        <v>59225.0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20000</v>
      </c>
      <c r="D17" s="99">
        <v>10000.0</v>
      </c>
      <c r="E17" s="99">
        <v>0.0</v>
      </c>
      <c r="F17" s="99">
        <v>10000.0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105000</v>
      </c>
      <c r="D18" s="99">
        <v>0.0</v>
      </c>
      <c r="E18" s="99">
        <v>0.0</v>
      </c>
      <c r="F18" s="99">
        <v>105000.0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21287</v>
      </c>
      <c r="D19" s="99">
        <v>0.0</v>
      </c>
      <c r="E19" s="99">
        <v>21287.0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1107594</v>
      </c>
      <c r="D20" s="99">
        <v>1079475.0</v>
      </c>
      <c r="E20" s="99">
        <v>15974.0</v>
      </c>
      <c r="F20" s="99">
        <v>12145.0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52806</v>
      </c>
      <c r="D21" s="99">
        <v>5161.0</v>
      </c>
      <c r="E21" s="99">
        <v>185.0</v>
      </c>
      <c r="F21" s="99">
        <v>47460.0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639342</v>
      </c>
      <c r="D22" s="99">
        <v>543286.0</v>
      </c>
      <c r="E22" s="99">
        <v>53150.0</v>
      </c>
      <c r="F22" s="99">
        <v>42906.0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49417</v>
      </c>
      <c r="D23" s="99">
        <v>34170.0</v>
      </c>
      <c r="E23" s="99">
        <v>13372.0</v>
      </c>
      <c r="F23" s="99">
        <v>1875.0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339154</v>
      </c>
      <c r="D25" s="99">
        <v>228452.0</v>
      </c>
      <c r="E25" s="99">
        <v>83722.0</v>
      </c>
      <c r="F25" s="99">
        <v>26980.0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34052</v>
      </c>
      <c r="D26" s="99">
        <v>31391.0</v>
      </c>
      <c r="E26" s="99">
        <v>2661.0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114878</v>
      </c>
      <c r="D28" s="99">
        <v>107220.0</v>
      </c>
      <c r="E28" s="99">
        <v>6046.0</v>
      </c>
      <c r="F28" s="99">
        <v>1612.0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1464</v>
      </c>
      <c r="D31" s="99">
        <v>0.0</v>
      </c>
      <c r="E31" s="99">
        <v>1464.0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48467</v>
      </c>
      <c r="D32" s="99">
        <v>40263.0</v>
      </c>
      <c r="E32" s="99">
        <v>6013.0</v>
      </c>
      <c r="F32" s="99">
        <v>2191.0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934205</v>
      </c>
      <c r="D34" s="99">
        <v>934205.0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124023</v>
      </c>
      <c r="D35" s="99">
        <v>25928.0</v>
      </c>
      <c r="E35" s="99">
        <v>97920.0</v>
      </c>
      <c r="F35" s="99">
        <v>175.0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25326</v>
      </c>
      <c r="D36" s="99">
        <v>23182.0</v>
      </c>
      <c r="E36" s="99">
        <v>2120.0</v>
      </c>
      <c r="F36" s="99">
        <v>24.0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13129</v>
      </c>
      <c r="D37" s="99">
        <v>13129.0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14108</v>
      </c>
      <c r="D38" s="99">
        <v>1232.0</v>
      </c>
      <c r="E38" s="99">
        <v>3820.0</v>
      </c>
      <c r="F38" s="99">
        <v>9056.0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14361149</v>
      </c>
      <c r="D40" s="104">
        <f t="shared" si="2"/>
        <v>11933619</v>
      </c>
      <c r="E40" s="104">
        <f t="shared" si="2"/>
        <v>1689365</v>
      </c>
      <c r="F40" s="104">
        <f t="shared" si="2"/>
        <v>738165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PARTNERSHIP WITH CHILDREN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1273122.0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2722836.0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5231284.0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79988.0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68120.0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68120.0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5287653.0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68878.0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14663761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1229085.0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83754.0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1312839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1.2507281E7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843641.0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13350922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14663761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PARTNERSHIP WITH CHILDREN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14361149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1464</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14359685</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1196640.417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3995958</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3.339313919</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12507281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14361149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1196762.417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10.45093063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5287653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14361149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1196762.417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4.418298007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7.757611926</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11468473</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17076798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0.6715821666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8832264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1758351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10590615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14361149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0.7374490022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873318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8832264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0.09887815853</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11933619</v>
      </c>
      <c r="E41" s="165">
        <f t="shared" ref="E41:E44" si="1">D41/$D$44</f>
        <v>0.830965475</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1689365</v>
      </c>
      <c r="E42" s="165">
        <f t="shared" si="1"/>
        <v>0.1176343898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738165</v>
      </c>
      <c r="E43" s="165">
        <f t="shared" si="1"/>
        <v>0.05140013518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14361149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15601069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738165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21.1349346</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9307230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1229085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7.57248685</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14663761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PARTNERSHIP WITH CHILDREN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826879.0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1.081611E7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2022964.0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7467.0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13665953</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794214.0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794214</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143907.0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30289.0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30148.0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141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141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88625.0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212457.0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-123832</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14480383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PARTNERSHIP WITH CHILDREN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59460</v>
      </c>
      <c r="D4" s="99">
        <v>59460.0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700545</v>
      </c>
      <c r="D7" s="99">
        <v>190872.0</v>
      </c>
      <c r="E7" s="99">
        <v>433073.0</v>
      </c>
      <c r="F7" s="99">
        <v>76600.0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1275</v>
      </c>
      <c r="D8" s="99">
        <v>0.0</v>
      </c>
      <c r="E8" s="99">
        <v>1275.0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7929690</v>
      </c>
      <c r="D9" s="99">
        <v>6789900.0</v>
      </c>
      <c r="E9" s="99">
        <v>747528.0</v>
      </c>
      <c r="F9" s="99">
        <v>392262.0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166456</v>
      </c>
      <c r="D10" s="99">
        <v>142970.0</v>
      </c>
      <c r="E10" s="99">
        <v>14463.0</v>
      </c>
      <c r="F10" s="99">
        <v>9023.0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663395</v>
      </c>
      <c r="D11" s="99">
        <v>552222.0</v>
      </c>
      <c r="E11" s="99">
        <v>75342.0</v>
      </c>
      <c r="F11" s="99">
        <v>35831.0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904271</v>
      </c>
      <c r="D12" s="99">
        <v>733631.0</v>
      </c>
      <c r="E12" s="99">
        <v>121542.0</v>
      </c>
      <c r="F12" s="99">
        <v>49098.0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4497</v>
      </c>
      <c r="D15" s="99">
        <v>0.0</v>
      </c>
      <c r="E15" s="99">
        <v>4497.0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70725</v>
      </c>
      <c r="D16" s="99">
        <v>0.0</v>
      </c>
      <c r="E16" s="99">
        <v>70725.0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48000</v>
      </c>
      <c r="D17" s="99">
        <v>24000.0</v>
      </c>
      <c r="E17" s="99">
        <v>0.0</v>
      </c>
      <c r="F17" s="99">
        <v>24000.0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105000</v>
      </c>
      <c r="D18" s="99">
        <v>0.0</v>
      </c>
      <c r="E18" s="99">
        <v>0.0</v>
      </c>
      <c r="F18" s="99">
        <v>105000.0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19739</v>
      </c>
      <c r="D19" s="99">
        <v>0.0</v>
      </c>
      <c r="E19" s="99">
        <v>19739.0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942855</v>
      </c>
      <c r="D20" s="99">
        <v>745306.0</v>
      </c>
      <c r="E20" s="99">
        <v>130775.0</v>
      </c>
      <c r="F20" s="99">
        <v>66774.0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59111</v>
      </c>
      <c r="D21" s="99">
        <v>22491.0</v>
      </c>
      <c r="E21" s="99">
        <v>24054.0</v>
      </c>
      <c r="F21" s="99">
        <v>12566.0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654023</v>
      </c>
      <c r="D22" s="99">
        <v>566115.0</v>
      </c>
      <c r="E22" s="99">
        <v>52343.0</v>
      </c>
      <c r="F22" s="99">
        <v>35565.0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52079</v>
      </c>
      <c r="D23" s="99">
        <v>37533.0</v>
      </c>
      <c r="E23" s="99">
        <v>12385.0</v>
      </c>
      <c r="F23" s="99">
        <v>2161.0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354100</v>
      </c>
      <c r="D25" s="99">
        <v>252094.0</v>
      </c>
      <c r="E25" s="99">
        <v>73671.0</v>
      </c>
      <c r="F25" s="99">
        <v>28335.0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55068</v>
      </c>
      <c r="D26" s="99">
        <v>44187.0</v>
      </c>
      <c r="E26" s="99">
        <v>10714.0</v>
      </c>
      <c r="F26" s="99">
        <v>167.0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142844</v>
      </c>
      <c r="D28" s="99">
        <v>84265.0</v>
      </c>
      <c r="E28" s="99">
        <v>56893.0</v>
      </c>
      <c r="F28" s="99">
        <v>1686.0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44144</v>
      </c>
      <c r="D32" s="99">
        <v>35814.0</v>
      </c>
      <c r="E32" s="99">
        <v>5933.0</v>
      </c>
      <c r="F32" s="99">
        <v>2397.0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1106950</v>
      </c>
      <c r="D34" s="99">
        <v>1106950.0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55268</v>
      </c>
      <c r="D35" s="99">
        <v>32603.0</v>
      </c>
      <c r="E35" s="99">
        <v>22013.0</v>
      </c>
      <c r="F35" s="99">
        <v>652.0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15455</v>
      </c>
      <c r="D36" s="99">
        <v>14114.0</v>
      </c>
      <c r="E36" s="99">
        <v>763.0</v>
      </c>
      <c r="F36" s="99">
        <v>578.0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13026</v>
      </c>
      <c r="D37" s="99">
        <v>9274.0</v>
      </c>
      <c r="E37" s="99">
        <v>2710.0</v>
      </c>
      <c r="F37" s="99">
        <v>1042.0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5543</v>
      </c>
      <c r="D38" s="99">
        <v>4844.0</v>
      </c>
      <c r="E38" s="99">
        <v>687.0</v>
      </c>
      <c r="F38" s="99">
        <v>12.0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14173519</v>
      </c>
      <c r="D40" s="104">
        <f t="shared" si="2"/>
        <v>11448645</v>
      </c>
      <c r="E40" s="104">
        <f t="shared" si="2"/>
        <v>1881125</v>
      </c>
      <c r="F40" s="104">
        <f t="shared" si="2"/>
        <v>843749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PARTNERSHIP WITH CHILDREN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136802.0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3031322.0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6135319.0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90478.0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5929047.0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315912.0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15638880</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1113420.0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319410.0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1432830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1.3496729E7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709321.0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14206050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15638880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