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<sst xmlns="http://schemas.openxmlformats.org/spreadsheetml/2006/main" count="873" uniqueCount="256">
  <si>
    <t>DISABILITY RIGHTS WASHINGTON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</si>
  <si>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</si>
  <si>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</si>
  <si>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</si>
  <si>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</si>
  <si>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</si>
  <si>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</si>
  <si>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</si>
  <si>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</si>
  <si>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</si>
  <si>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</si>
  <si>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</si>
  <si>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</si>
  <si>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</si>
  <si>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</si>
  <si>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</si>
  <si>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</si>
  <si>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</si>
  <si>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</si>
  <si>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</si>
  <si>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</si>
  <si>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</si>
  <si>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</si>
  <si>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</si>
  <si>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</si>
  <si>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</si>
  <si>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</si>
  <si>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</si>
  <si>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</si>
  <si>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</si>
  <si>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</si>
  <si>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</si>
  <si>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</si>
  <si>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</si>
  <si>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</si>
  <si>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</si>
  <si>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</si>
  <si>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</si>
  <si>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</si>
  <si>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</si>
  <si>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</si>
  <si>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</si>
  <si>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</si>
  <si>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</si>
  <si>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</si>
  <si>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</si>
  <si>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</si>
  <si>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</si>
  <si>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</si>
  <si>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</si>
  <si>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</si>
  <si>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</si>
  <si>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</si>
  <si>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</si>
  <si>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</si>
  <si>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</si>
  <si>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</si>
  <si>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</si>
  <si>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</si>
  <si>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</si>
  <si>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</si>
  <si>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</si>
  <si>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</si>
  <si>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</si>
  <si>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ATTORNEY COSTS</t>
  </si>
  <si>
    <t>FEES FOR SERVICE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</si>
  <si>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</si>
  <si>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</si>
  <si>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</si>
  <si>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</si>
  <si>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</si>
  <si>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</si>
  <si>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</si>
  <si>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</si>
  <si>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</si>
  <si>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</si>
  <si>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</si>
  <si>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</si>
  <si>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</si>
  <si>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</si>
  <si>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</si>
  <si>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</si>
  <si>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</si>
  <si>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</si>
  <si>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</si>
  <si>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</si>
  <si>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</si>
  <si>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</si>
  <si>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</si>
  <si>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</si>
  <si>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</si>
  <si>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</si>
  <si>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</si>
  <si>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</si>
  <si>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</si>
  <si>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</si>
  <si>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</si>
  <si>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</si>
  <si>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</si>
  <si>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</si>
  <si>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</si>
  <si>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</si>
  <si>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</si>
  <si>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</si>
  <si>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</si>
  <si>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</si>
  <si>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</si>
  <si>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</si>
  <si>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</si>
  <si>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</si>
  <si>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</si>
  <si>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</si>
  <si>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</si>
  <si>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</si>
  <si>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</si>
  <si>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</si>
  <si>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</si>
  <si>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</si>
  <si>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</si>
  <si>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</si>
  <si>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</si>
  <si>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</si>
  <si>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</si>
  <si>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</si>
  <si>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</si>
  <si>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</si>
  <si>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</si>
  <si>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</si>
  <si>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</si>
  <si>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</si>
  <si>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</si>
  <si>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</si>
  <si>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</si>
  <si>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</si>
  <si>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</si>
  <si>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</si>
  <si>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PUBLICATIONS AND DUES</t>
  </si>
  <si>
    <t>BOARD/ADVISORY COUNCILS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</si>
  <si>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</si>
  <si>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</si>
  <si>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</si>
  <si>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</si>
  <si>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</si>
  <si>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</si>
  <si>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</si>
  <si>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</si>
  <si>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</si>
  <si>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</si>
  <si>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</si>
  <si>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</si>
  <si>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</si>
  <si>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</si>
  <si>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</si>
  <si>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</si>
  <si>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</si>
  <si>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</si>
  <si>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</si>
  <si>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</si>
  <si>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</si>
  <si>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</si>
  <si>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</si>
  <si>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</si>
  <si>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</si>
  <si>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</si>
  <si>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</si>
  <si>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</si>
  <si>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</si>
  <si>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</si>
  <si>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</si>
  <si>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</si>
  <si>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</si>
  <si>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</si>
  <si>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</si>
  <si>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</si>
  <si>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</si>
  <si>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</si>
  <si>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</si>
  <si>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</si>
  <si>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</si>
  <si>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</si>
  <si>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</si>
  <si>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</si>
  <si>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</si>
  <si>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</si>
  <si>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</si>
  <si>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</si>
  <si>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</si>
  <si>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</si>
  <si>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</si>
  <si>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</si>
  <si>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</si>
  <si>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</si>
  <si>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</si>
  <si>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</si>
  <si>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</si>
  <si>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</si>
  <si>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</si>
  <si>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</si>
  <si>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</si>
  <si>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</si>
  <si>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</si>
  <si>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</si>
  <si>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</si>
  <si>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</si>
  <si>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</si>
  <si>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</si>
  <si>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</si>
  <si>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</si>
  <si>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</si>
  <si>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</si>
  <si>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</si>
  <si>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</si>
  <si>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</si>
  <si>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</si>
  <si>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</si>
  <si>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</si>
  <si>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</si>
  <si>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</si>
  <si>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</si>
  <si>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</si>
  <si>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</si>
  <si>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</si>
  <si>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</si>
  <si>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</si>
  <si>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</si>
  <si>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</si>
  <si>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</si>
  <si>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</si>
  <si>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</si>
  <si>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</si>
  <si>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</si>
  <si>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</si>
  <si>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</si>
  <si>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</si>
  <si>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</si>
  <si>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</si>
  <si>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</si>
  <si>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</si>
  <si>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RECOVERY OF ATTORNEY</t>
  </si>
  <si>
    <r>
      <rPr>
        <rFont val="Roboto"/>
        <color rgb="FF000000"/>
        <sz val="10.0"/>
      </rPr>
      <t xml:space="preserve">Gross amount from sales of </t>
    </r>
    <r>
      <rPr>
        <rFont val="Roboto"/>
        <color rgb="FF000000"/>
        <sz val="10.0"/>
      </rPr>
      <t>assets other than inventory</t>
    </r>
  </si>
  <si>
    <t>D.E.I.</t>
  </si>
  <si>
    <t>PROGRAM LITIGATION</t>
  </si>
  <si>
    <r>
      <rPr>
        <rFont val="Roboto"/>
        <b/>
        <color rgb="FF000000"/>
        <sz val="10.0"/>
      </rPr>
      <t xml:space="preserve">Program Expenses </t>
    </r>
    <r>
      <rPr>
        <rFont val="Roboto"/>
        <b/>
        <i/>
        <color rgb="FF000000"/>
        <sz val="10.0"/>
      </rPr>
      <t xml:space="preserve">(Program Efficiency Ratio) </t>
    </r>
  </si>
  <si>
    <t>ATTORNEY FEE RECOVERY</t>
  </si>
  <si>
    <r>
      <rPr>
        <rFont val="Roboto"/>
        <color rgb="FF000000"/>
        <sz val="10.0"/>
      </rPr>
      <t xml:space="preserve">Gross amount from sales of </t>
    </r>
    <r>
      <rPr>
        <rFont val="Roboto"/>
        <color rgb="FF000000"/>
        <sz val="10.0"/>
      </rPr>
      <t>assets other than inventory</t>
    </r>
  </si>
  <si>
    <t>ACCOMODATION &amp; SUPPORT</t>
  </si>
  <si>
    <t>LITIGATION</t>
  </si>
  <si>
    <t>PROFESSIONAL DUES</t>
  </si>
  <si>
    <t>STORAG</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</si>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</sst>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DISABILITY RIGHTS WASHINGTON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5109654</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41359</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5068295</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422357.9167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1979486</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4.686750081</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4663390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5109654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425804.5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10.95195095</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2709930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5109654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425804.5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6.364258715</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11.0510088</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3291774</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5782596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0.5692554002</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3043374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997095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4040469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5109654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0.7907519766</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703058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3043374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0.2310126853</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242</v>
      </c>
      <c r="D41" s="75">
        <f>'Expenses 2022'!D40</f>
        <v>3743829</v>
      </c>
      <c r="E41" s="165">
        <f t="shared" ref="E41:E44" si="1">D41/$D$44</f>
        <v>0.732697165</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1298107</v>
      </c>
      <c r="E42" s="165">
        <f t="shared" si="1"/>
        <v>0.2540498828</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67718</v>
      </c>
      <c r="E43" s="165">
        <f t="shared" si="1"/>
        <v>0.01325295216</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5109654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4063059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67718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59.99968989</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2751946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488492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5.633553876</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5959487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DISABILITY RIGHTS WASHINGTON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200000.0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3727767.0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1416944.0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5344711</v>
      </c>
      <c r="G9" s="58"/>
      <c r="H9" s="58"/>
      <c r="I9" s="58"/>
      <c r="J9" s="58"/>
      <c r="K9" s="58"/>
      <c r="L9" s="58"/>
      <c r="M9" s="58"/>
      <c r="N9" s="58"/>
      <c r="O9" s="58"/>
      <c r="P9" s="58"/>
      <c r="Q9" s="58"/>
      <c r="R9" s="58"/>
      <c r="S9" s="58"/>
      <c r="T9" s="58"/>
      <c r="U9" s="58"/>
      <c r="V9" s="58"/>
      <c r="W9" s="58"/>
      <c r="X9" s="58"/>
      <c r="Y9" s="58"/>
      <c r="Z9" s="58"/>
    </row>
    <row r="10">
      <c r="A10" s="44" t="s">
        <v>62</v>
      </c>
      <c r="B10" s="59" t="s">
        <v>63</v>
      </c>
      <c r="C10" s="60" t="s">
        <v>243</v>
      </c>
      <c r="D10" s="15"/>
      <c r="E10" s="15"/>
      <c r="F10" s="48">
        <v>1796695.0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6965.0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1803660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259371.0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420.0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420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7408162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DISABILITY RIGHTS WASHINGTON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465447</v>
      </c>
      <c r="D7" s="99">
        <v>393306.0</v>
      </c>
      <c r="E7" s="99">
        <v>72141.0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3010236</v>
      </c>
      <c r="D9" s="99">
        <v>2561199.0</v>
      </c>
      <c r="E9" s="99">
        <v>449037.0</v>
      </c>
      <c r="F9" s="99">
        <v>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209920</v>
      </c>
      <c r="D10" s="99">
        <v>134910.0</v>
      </c>
      <c r="E10" s="99">
        <v>75010.0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619322</v>
      </c>
      <c r="D11" s="99">
        <v>584155.0</v>
      </c>
      <c r="E11" s="99">
        <v>35167.0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339445</v>
      </c>
      <c r="D12" s="99">
        <v>339445.0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60975</v>
      </c>
      <c r="D14" s="99">
        <v>57317.0</v>
      </c>
      <c r="E14" s="99">
        <v>3658.0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119917</v>
      </c>
      <c r="D15" s="99">
        <v>112371.0</v>
      </c>
      <c r="E15" s="99">
        <v>7546.0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165396</v>
      </c>
      <c r="D16" s="99">
        <v>149128.0</v>
      </c>
      <c r="E16" s="99">
        <v>16268.0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57380</v>
      </c>
      <c r="D17" s="99">
        <v>57380.0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14937</v>
      </c>
      <c r="D18" s="99">
        <v>0.0</v>
      </c>
      <c r="E18" s="99">
        <v>0.0</v>
      </c>
      <c r="F18" s="99">
        <v>14937.0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99170</v>
      </c>
      <c r="D20" s="99">
        <v>63697.0</v>
      </c>
      <c r="E20" s="99">
        <v>35473.0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7219</v>
      </c>
      <c r="D21" s="99">
        <v>7212.0</v>
      </c>
      <c r="E21" s="99">
        <v>7.0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28355</v>
      </c>
      <c r="D22" s="99">
        <v>25124.0</v>
      </c>
      <c r="E22" s="99">
        <v>3231.0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139435</v>
      </c>
      <c r="D23" s="99">
        <v>128439.0</v>
      </c>
      <c r="E23" s="99">
        <v>10996.0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138849</v>
      </c>
      <c r="D25" s="99">
        <v>123821.0</v>
      </c>
      <c r="E25" s="99">
        <v>15028.0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32501</v>
      </c>
      <c r="D26" s="99">
        <v>26850.0</v>
      </c>
      <c r="E26" s="99">
        <v>5651.0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72824</v>
      </c>
      <c r="D27" s="99">
        <v>72824.0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27564</v>
      </c>
      <c r="D28" s="99">
        <v>26392.0</v>
      </c>
      <c r="E28" s="99">
        <v>1172.0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34758</v>
      </c>
      <c r="D31" s="99">
        <v>34758.0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47764</v>
      </c>
      <c r="D32" s="99">
        <v>43018.0</v>
      </c>
      <c r="E32" s="99">
        <v>4746.0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245</v>
      </c>
      <c r="C34" s="98">
        <f t="shared" si="1"/>
        <v>28858</v>
      </c>
      <c r="D34" s="99">
        <v>24025.0</v>
      </c>
      <c r="E34" s="99">
        <v>4833.0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246</v>
      </c>
      <c r="C35" s="98">
        <f t="shared" si="1"/>
        <v>24260</v>
      </c>
      <c r="D35" s="99">
        <v>24260.0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247</v>
      </c>
      <c r="C36" s="98">
        <f t="shared" si="1"/>
        <v>23039</v>
      </c>
      <c r="D36" s="99">
        <v>22054.0</v>
      </c>
      <c r="E36" s="99">
        <v>985.0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248</v>
      </c>
      <c r="C37" s="98">
        <f t="shared" si="1"/>
        <v>12698</v>
      </c>
      <c r="D37" s="99">
        <v>12698.0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22621</v>
      </c>
      <c r="D38" s="99">
        <v>13268.0</v>
      </c>
      <c r="E38" s="99">
        <v>9353.0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5802890</v>
      </c>
      <c r="D40" s="104">
        <f t="shared" si="2"/>
        <v>5037651</v>
      </c>
      <c r="E40" s="104">
        <f t="shared" si="2"/>
        <v>750302</v>
      </c>
      <c r="F40" s="104">
        <f t="shared" si="2"/>
        <v>14937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DISABILITY RIGHTS WASHINGTON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1649932.0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148069.0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488970.0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839419.0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82777.0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512922.0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423022.0</v>
      </c>
      <c r="E12" s="109">
        <f>D11-D12</f>
        <v>89900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3925857.0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278865.0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7503789</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519783.0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290351.0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810134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5804738.0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888917.0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6693655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7503789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DISABILITY RIGHTS WASHINGTON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5802890</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34758</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5768132</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480677.6667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1798001</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3.740554481</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5804738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5802890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483574.1667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12.00382154</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3925857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5802890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483574.1667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8.118417547</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11.85897203</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3727767</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7408162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0.5031972843</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3475683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1168687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4644370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5802890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0.8003546509</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829242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3475683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0.2385838985</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249</v>
      </c>
      <c r="D41" s="75">
        <f>'Expenses 2023'!D40</f>
        <v>5037651</v>
      </c>
      <c r="E41" s="165">
        <f t="shared" ref="E41:E44" si="1">D41/$D$44</f>
        <v>0.86812795</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750302</v>
      </c>
      <c r="E42" s="165">
        <f t="shared" si="1"/>
        <v>0.1292979877</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14937</v>
      </c>
      <c r="E43" s="165">
        <f t="shared" si="1"/>
        <v>0.002574062235</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5802890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5344711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14937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357.8168976</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3209167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519783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6.174051479</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7503789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DISABILITY RIGHTS WASHINGTON</v>
      </c>
      <c r="B1" s="2" t="s">
        <v>250</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9"/>
      <c r="B5" s="49"/>
      <c r="C5" s="148" t="s">
        <v>181</v>
      </c>
      <c r="D5" s="177">
        <f>'Ratios 2021'!D8</f>
        <v>13.88512223</v>
      </c>
      <c r="E5" s="177">
        <f>'Ratios 2022'!D8</f>
        <v>4.686750081</v>
      </c>
      <c r="F5" s="177">
        <f>'Ratios 2023'!D8</f>
        <v>3.740554481</v>
      </c>
      <c r="G5" s="177">
        <f>average(D5:F5)</f>
        <v>7.437475597</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9"/>
      <c r="B10" s="49"/>
      <c r="C10" s="148" t="s">
        <v>189</v>
      </c>
      <c r="D10" s="149">
        <f>'Ratios 2021'!D14</f>
        <v>9.588553076</v>
      </c>
      <c r="E10" s="149">
        <f>'Ratios 2022'!D14</f>
        <v>10.95195095</v>
      </c>
      <c r="F10" s="149">
        <f>'Ratios 2023'!D14</f>
        <v>12.00382154</v>
      </c>
      <c r="G10" s="177">
        <f>average(D10:F10)</f>
        <v>10.84810852</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v>
      </c>
      <c r="E15" s="180">
        <f>'Ratios 2022'!D20</f>
        <v>6.364258715</v>
      </c>
      <c r="F15" s="180">
        <f>'Ratios 2023'!D20</f>
        <v>8.118417547</v>
      </c>
      <c r="G15" s="177">
        <f>average(D15:F15)</f>
        <v>4.827558754</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0.6441230799</v>
      </c>
      <c r="E20" s="163">
        <f>'Ratios 2022'!D26</f>
        <v>0.5692554002</v>
      </c>
      <c r="F20" s="163">
        <f>'Ratios 2023'!D26</f>
        <v>0.5031972843</v>
      </c>
      <c r="G20" s="181">
        <f>average(D20:F20)</f>
        <v>0.5721919215</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0.7892008927</v>
      </c>
      <c r="E25" s="163">
        <f>'Ratios 2022'!D33</f>
        <v>0.7907519766</v>
      </c>
      <c r="F25" s="163">
        <f>'Ratios 2023'!D33</f>
        <v>0.8003546509</v>
      </c>
      <c r="G25" s="181">
        <f>average(D25:F25)</f>
        <v>0.79343584</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0.1583993175</v>
      </c>
      <c r="E30" s="163">
        <f>'Ratios 2022'!D38</f>
        <v>0.2310126853</v>
      </c>
      <c r="F30" s="163">
        <f>'Ratios 2023'!D38</f>
        <v>0.2385838985</v>
      </c>
      <c r="G30" s="181">
        <f>average(D30:F30)</f>
        <v>0.2093319671</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9"/>
      <c r="B35" s="49"/>
      <c r="C35" s="148" t="s">
        <v>255</v>
      </c>
      <c r="D35" s="163">
        <f>'Ratios 2021'!E41</f>
        <v>0.8052276645</v>
      </c>
      <c r="E35" s="163">
        <f>'Ratios 2022'!E41</f>
        <v>0.732697165</v>
      </c>
      <c r="F35" s="163">
        <f>'Ratios 2023'!E41</f>
        <v>0.86812795</v>
      </c>
      <c r="G35" s="181">
        <f t="shared" ref="G35:G37" si="1">average(D35:F35)</f>
        <v>0.8020175932</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0.1822415032</v>
      </c>
      <c r="E36" s="163">
        <f>'Ratios 2022'!E42</f>
        <v>0.2540498828</v>
      </c>
      <c r="F36" s="163">
        <f>'Ratios 2023'!E42</f>
        <v>0.1292979877</v>
      </c>
      <c r="G36" s="181">
        <f t="shared" si="1"/>
        <v>0.1885297913</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0.01253083227</v>
      </c>
      <c r="E37" s="163">
        <f>'Ratios 2022'!E43</f>
        <v>0.01325295216</v>
      </c>
      <c r="F37" s="163">
        <f>'Ratios 2023'!E43</f>
        <v>0.002574062235</v>
      </c>
      <c r="G37" s="181">
        <f t="shared" si="1"/>
        <v>0.009452615554</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55.63554091</v>
      </c>
      <c r="E42" s="166">
        <f>'Ratios 2022'!D49</f>
        <v>59.99968989</v>
      </c>
      <c r="F42" s="166">
        <f>'Ratios 2023'!D49</f>
        <v>357.8168976</v>
      </c>
      <c r="G42" s="183">
        <f>average(D42:F42)</f>
        <v>157.8173761</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3.409900937</v>
      </c>
      <c r="E47" s="149">
        <f>'Ratios 2022'!D54</f>
        <v>5.633553876</v>
      </c>
      <c r="F47" s="149">
        <f>'Ratios 2023'!D54</f>
        <v>6.174051479</v>
      </c>
      <c r="G47" s="177">
        <f>average(D47:F47)</f>
        <v>5.072502097</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DISABILITY RIGHTS WASHINGTON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DISABILITY RIGHTS WASHINGTON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3096880.0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499457.0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3596337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1162048.0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42200.0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1204248</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6400.0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916.0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916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4807901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DISABILITY RIGHTS WASHINGTON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255353</v>
      </c>
      <c r="D7" s="99">
        <v>0.0</v>
      </c>
      <c r="E7" s="99">
        <v>255353.0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3043165</v>
      </c>
      <c r="D9" s="99">
        <v>2705349.0</v>
      </c>
      <c r="E9" s="99">
        <v>311929.0</v>
      </c>
      <c r="F9" s="99">
        <v>25887.0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152159</v>
      </c>
      <c r="D10" s="99">
        <v>135269.0</v>
      </c>
      <c r="E10" s="99">
        <v>15596.0</v>
      </c>
      <c r="F10" s="99">
        <v>1294.0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370324</v>
      </c>
      <c r="D11" s="99">
        <v>327439.0</v>
      </c>
      <c r="E11" s="99">
        <v>39752.0</v>
      </c>
      <c r="F11" s="99">
        <v>3133.0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250136</v>
      </c>
      <c r="D12" s="99">
        <v>215683.0</v>
      </c>
      <c r="E12" s="99">
        <v>32389.0</v>
      </c>
      <c r="F12" s="99">
        <v>2064.0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13081</v>
      </c>
      <c r="D14" s="99">
        <v>3924.0</v>
      </c>
      <c r="E14" s="99">
        <v>9157.0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61535</v>
      </c>
      <c r="D15" s="99">
        <v>18460.0</v>
      </c>
      <c r="E15" s="99">
        <v>43075.0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38028</v>
      </c>
      <c r="D16" s="99">
        <v>11408.0</v>
      </c>
      <c r="E16" s="99">
        <v>26620.0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66209</v>
      </c>
      <c r="D17" s="99">
        <v>19863.0</v>
      </c>
      <c r="E17" s="99">
        <v>46346.0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32263</v>
      </c>
      <c r="D18" s="99">
        <v>0.0</v>
      </c>
      <c r="E18" s="99">
        <v>0.0</v>
      </c>
      <c r="F18" s="99">
        <v>32263.0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4120</v>
      </c>
      <c r="D21" s="99">
        <v>3840.0</v>
      </c>
      <c r="E21" s="99">
        <v>280.0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51179</v>
      </c>
      <c r="D22" s="99">
        <v>23873.0</v>
      </c>
      <c r="E22" s="99">
        <v>27306.0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99215</v>
      </c>
      <c r="D23" s="99">
        <v>47915.0</v>
      </c>
      <c r="E23" s="99">
        <v>51300.0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236884</v>
      </c>
      <c r="D25" s="99">
        <v>226583.0</v>
      </c>
      <c r="E25" s="99">
        <v>10301.0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51995</v>
      </c>
      <c r="D26" s="99">
        <v>42730.0</v>
      </c>
      <c r="E26" s="99">
        <v>9265.0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11921</v>
      </c>
      <c r="D28" s="99">
        <v>7231.0</v>
      </c>
      <c r="E28" s="99">
        <v>4690.0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40229</v>
      </c>
      <c r="D31" s="99">
        <v>34266.0</v>
      </c>
      <c r="E31" s="99">
        <v>5963.0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28379</v>
      </c>
      <c r="D32" s="99">
        <v>3490.0</v>
      </c>
      <c r="E32" s="99">
        <v>24889.0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41015</v>
      </c>
      <c r="D34" s="99">
        <v>35887.0</v>
      </c>
      <c r="E34" s="99">
        <v>5128.0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12067</v>
      </c>
      <c r="D35" s="99">
        <v>11630.0</v>
      </c>
      <c r="E35" s="99">
        <v>437.0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299299</v>
      </c>
      <c r="D38" s="99">
        <v>278972.0</v>
      </c>
      <c r="E38" s="99">
        <v>20327.0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5158556</v>
      </c>
      <c r="D40" s="104">
        <f t="shared" si="2"/>
        <v>4153812</v>
      </c>
      <c r="E40" s="104">
        <f t="shared" si="2"/>
        <v>940103</v>
      </c>
      <c r="F40" s="104">
        <f t="shared" si="2"/>
        <v>64641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DISABILITY RIGHTS WASHINGTON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3439438.0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2482945.0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199078.0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68198.0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387889.0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346905.0</v>
      </c>
      <c r="E12" s="109">
        <f>D11-D12</f>
        <v>40984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6230643</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1718067.0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97135.0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1815202</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4121924.0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293517.0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4415441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6230643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DISABILITY RIGHTS WASHINGTON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5158556</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40229</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5118327</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426527.25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5922383</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13.88512223</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4121924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5158556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429879.6667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9.588553076</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5158556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429879.6667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13.88512223</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3096880</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4807901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0.6441230799</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3298518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772619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4071137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5158556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0.7892008927</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522483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3298518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0.1583993175</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4153812</v>
      </c>
      <c r="E41" s="165">
        <f t="shared" ref="E41:E44" si="1">D41/$D$44</f>
        <v>0.8052276645</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940103</v>
      </c>
      <c r="E42" s="165">
        <f t="shared" si="1"/>
        <v>0.1822415032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64641</v>
      </c>
      <c r="E43" s="165">
        <f t="shared" si="1"/>
        <v>0.01253083227</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5158556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3596337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64641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55.63554091</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6189659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1815202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3.409900937</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6230643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DISABILITY RIGHTS WASHINGTON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51055.0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3291774.0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720230.0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4063059</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1569526.0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31149.0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1600675</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121323.0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15592.0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18136.0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-2544</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83.0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83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5782596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DISABILITY RIGHTS WASHINGTON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347138</v>
      </c>
      <c r="D7" s="99">
        <v>0.0</v>
      </c>
      <c r="E7" s="99">
        <v>347138.0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2696236</v>
      </c>
      <c r="D9" s="99">
        <v>2333446.0</v>
      </c>
      <c r="E9" s="99">
        <v>333752.0</v>
      </c>
      <c r="F9" s="99">
        <v>29038.0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144893</v>
      </c>
      <c r="D10" s="99">
        <v>121778.0</v>
      </c>
      <c r="E10" s="99">
        <v>19070.0</v>
      </c>
      <c r="F10" s="99">
        <v>4045.0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558165</v>
      </c>
      <c r="D11" s="99">
        <v>366966.0</v>
      </c>
      <c r="E11" s="99">
        <v>177259.0</v>
      </c>
      <c r="F11" s="99">
        <v>13940.0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294037</v>
      </c>
      <c r="D12" s="99">
        <v>232014.0</v>
      </c>
      <c r="E12" s="99">
        <v>57847.0</v>
      </c>
      <c r="F12" s="99">
        <v>4176.0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33390</v>
      </c>
      <c r="D14" s="99">
        <v>0.0</v>
      </c>
      <c r="E14" s="99">
        <v>33390.0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21958</v>
      </c>
      <c r="D15" s="99">
        <v>0.0</v>
      </c>
      <c r="E15" s="99">
        <v>21958.0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53680</v>
      </c>
      <c r="D16" s="99">
        <v>0.0</v>
      </c>
      <c r="E16" s="99">
        <v>53680.0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26515</v>
      </c>
      <c r="D17" s="99">
        <v>0.0</v>
      </c>
      <c r="E17" s="99">
        <v>26515.0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16519</v>
      </c>
      <c r="D18" s="99">
        <v>0.0</v>
      </c>
      <c r="E18" s="99">
        <v>0.0</v>
      </c>
      <c r="F18" s="99">
        <v>16519.0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52233</v>
      </c>
      <c r="D22" s="99">
        <v>37748.0</v>
      </c>
      <c r="E22" s="99">
        <v>14485.0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27250</v>
      </c>
      <c r="D23" s="99">
        <v>0.0</v>
      </c>
      <c r="E23" s="99">
        <v>27250.0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157027</v>
      </c>
      <c r="D26" s="99">
        <v>157027.0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67100</v>
      </c>
      <c r="D27" s="99">
        <v>51200.0</v>
      </c>
      <c r="E27" s="99">
        <v>15900.0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27793</v>
      </c>
      <c r="D29" s="99">
        <v>20249.0</v>
      </c>
      <c r="E29" s="99">
        <v>7544.0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41359</v>
      </c>
      <c r="D31" s="99">
        <v>32125.0</v>
      </c>
      <c r="E31" s="99">
        <v>9234.0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30574</v>
      </c>
      <c r="D32" s="99">
        <v>0.0</v>
      </c>
      <c r="E32" s="99">
        <v>30574.0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240</v>
      </c>
      <c r="C34" s="98">
        <f t="shared" si="1"/>
        <v>72208</v>
      </c>
      <c r="D34" s="99">
        <v>33003.0</v>
      </c>
      <c r="E34" s="99">
        <v>39205.0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42675</v>
      </c>
      <c r="D35" s="99">
        <v>40045.0</v>
      </c>
      <c r="E35" s="99">
        <v>2630.0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241</v>
      </c>
      <c r="C36" s="98">
        <f t="shared" si="1"/>
        <v>39278</v>
      </c>
      <c r="D36" s="99">
        <v>39278.0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137</v>
      </c>
      <c r="C37" s="98">
        <f t="shared" si="1"/>
        <v>28513</v>
      </c>
      <c r="D37" s="99">
        <v>2910.0</v>
      </c>
      <c r="E37" s="99">
        <v>25603.0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331113</v>
      </c>
      <c r="D38" s="99">
        <v>276040.0</v>
      </c>
      <c r="E38" s="99">
        <v>55073.0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5109654</v>
      </c>
      <c r="D40" s="104">
        <f t="shared" si="2"/>
        <v>3743829</v>
      </c>
      <c r="E40" s="104">
        <f t="shared" si="2"/>
        <v>1298107</v>
      </c>
      <c r="F40" s="104">
        <f t="shared" si="2"/>
        <v>67718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DISABILITY RIGHTS WASHINGTON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1979486.0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320974.0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406094.0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45392.0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512922.0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388264.0</v>
      </c>
      <c r="E12" s="109">
        <f>D11-D12</f>
        <v>124658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2709930.0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372953.0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5959487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488492.0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382612.0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871104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4663390.0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424993.0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5088383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5959487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