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<sst xmlns="http://schemas.openxmlformats.org/spreadsheetml/2006/main" count="558" uniqueCount="171">
  <si>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FLORA FAMILY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</si>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</sst>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FLORA FAMILY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6597674</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6597674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549806.1667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3485570</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6.339634241</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110965020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6597674</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549806.1667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201.8257101</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109114553</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6597674</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549806.1667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198.4600385</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204.7996727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8415616</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8415616</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642453</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120907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763360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6597674</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0.115701382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120907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642453</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0.188195868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113074968</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FLORA FAMILY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34223.0</v>
      </c>
      <c r="F4" s="46">
        <v>34223.0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1237098.0</v>
      </c>
      <c r="F5" s="46">
        <v>1601300.0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-26321.0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381738.0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29451.0</v>
      </c>
      <c r="F16" s="46">
        <v>709703.0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1274451</v>
      </c>
      <c r="F17" s="56">
        <f t="shared" si="1"/>
        <v>2726964</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FLORA FAMILY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368787.0</v>
      </c>
      <c r="D3" s="67">
        <v>36879.0</v>
      </c>
      <c r="E3" s="67">
        <v>0.0</v>
      </c>
      <c r="F3" s="67">
        <v>331908.0</v>
      </c>
      <c r="G3" s="41"/>
      <c r="H3" s="41"/>
      <c r="I3" s="41"/>
      <c r="J3" s="41"/>
      <c r="K3" s="41"/>
      <c r="L3" s="41"/>
      <c r="M3" s="41"/>
      <c r="N3" s="41"/>
      <c r="O3" s="41"/>
      <c r="P3" s="41"/>
      <c r="Q3" s="41"/>
      <c r="R3" s="41"/>
      <c r="S3" s="41"/>
      <c r="T3" s="41"/>
      <c r="U3" s="41"/>
      <c r="V3" s="41"/>
      <c r="W3" s="41"/>
      <c r="X3" s="41"/>
      <c r="Y3" s="41"/>
      <c r="Z3" s="41"/>
    </row>
    <row r="4">
      <c r="A4" s="64">
        <v>14.0</v>
      </c>
      <c r="B4" s="65" t="s">
        <v>71</v>
      </c>
      <c r="C4" s="66">
        <v>179829.0</v>
      </c>
      <c r="D4" s="67">
        <v>0.0</v>
      </c>
      <c r="E4" s="67">
        <v>0.0</v>
      </c>
      <c r="F4" s="67">
        <v>179829.0</v>
      </c>
      <c r="G4" s="41"/>
      <c r="H4" s="41"/>
      <c r="I4" s="41"/>
      <c r="J4" s="41"/>
      <c r="K4" s="41"/>
      <c r="L4" s="41"/>
      <c r="M4" s="41"/>
      <c r="N4" s="41"/>
      <c r="O4" s="41"/>
      <c r="P4" s="41"/>
      <c r="Q4" s="41"/>
      <c r="R4" s="41"/>
      <c r="S4" s="41"/>
      <c r="T4" s="41"/>
      <c r="U4" s="41"/>
      <c r="V4" s="41"/>
      <c r="W4" s="41"/>
      <c r="X4" s="41"/>
      <c r="Y4" s="41"/>
      <c r="Z4" s="41"/>
    </row>
    <row r="5">
      <c r="A5" s="64">
        <v>15.0</v>
      </c>
      <c r="B5" s="65" t="s">
        <v>72</v>
      </c>
      <c r="C5" s="66">
        <v>193534.0</v>
      </c>
      <c r="D5" s="67">
        <v>19354.0</v>
      </c>
      <c r="E5" s="67">
        <v>0.0</v>
      </c>
      <c r="F5" s="67">
        <v>194324.0</v>
      </c>
      <c r="G5" s="41"/>
      <c r="H5" s="41"/>
      <c r="I5" s="41"/>
      <c r="J5" s="41"/>
      <c r="K5" s="41"/>
      <c r="L5" s="41"/>
      <c r="M5" s="41"/>
      <c r="N5" s="41"/>
      <c r="O5" s="41"/>
      <c r="P5" s="41"/>
      <c r="Q5" s="41"/>
      <c r="R5" s="41"/>
      <c r="S5" s="41"/>
      <c r="T5" s="41"/>
      <c r="U5" s="41"/>
      <c r="V5" s="41"/>
      <c r="W5" s="41"/>
      <c r="X5" s="41"/>
      <c r="Y5" s="41"/>
      <c r="Z5" s="41"/>
    </row>
    <row r="6">
      <c r="A6" s="43" t="s">
        <v>73</v>
      </c>
      <c r="B6" s="48" t="s">
        <v>74</v>
      </c>
      <c r="C6" s="66">
        <v>2054.0</v>
      </c>
      <c r="D6" s="67">
        <v>0.0</v>
      </c>
      <c r="E6" s="67">
        <v>0.0</v>
      </c>
      <c r="F6" s="67">
        <v>2054.0</v>
      </c>
      <c r="G6" s="41"/>
      <c r="H6" s="41"/>
      <c r="I6" s="41"/>
      <c r="J6" s="41"/>
      <c r="K6" s="41"/>
      <c r="L6" s="41"/>
      <c r="M6" s="41"/>
      <c r="N6" s="41"/>
      <c r="O6" s="41"/>
      <c r="P6" s="41"/>
      <c r="Q6" s="41"/>
      <c r="R6" s="41"/>
      <c r="S6" s="41"/>
      <c r="T6" s="41"/>
      <c r="U6" s="41"/>
      <c r="V6" s="41"/>
      <c r="W6" s="41"/>
      <c r="X6" s="41"/>
      <c r="Y6" s="41"/>
      <c r="Z6" s="41"/>
    </row>
    <row r="7">
      <c r="A7" s="64" t="s">
        <v>55</v>
      </c>
      <c r="B7" s="65" t="s">
        <v>75</v>
      </c>
      <c r="C7" s="66">
        <v>57171.0</v>
      </c>
      <c r="D7" s="67">
        <v>26836.0</v>
      </c>
      <c r="E7" s="67">
        <v>0.0</v>
      </c>
      <c r="F7" s="67">
        <v>30335.0</v>
      </c>
      <c r="G7" s="41"/>
      <c r="H7" s="41"/>
      <c r="I7" s="41"/>
      <c r="J7" s="41"/>
      <c r="K7" s="41"/>
      <c r="L7" s="41"/>
      <c r="M7" s="41"/>
      <c r="N7" s="41"/>
      <c r="O7" s="41"/>
      <c r="P7" s="41"/>
      <c r="Q7" s="41"/>
      <c r="R7" s="41"/>
      <c r="S7" s="41"/>
      <c r="T7" s="41"/>
      <c r="U7" s="41"/>
      <c r="V7" s="41"/>
      <c r="W7" s="41"/>
      <c r="X7" s="41"/>
      <c r="Y7" s="41"/>
      <c r="Z7" s="41"/>
    </row>
    <row r="8">
      <c r="A8" s="64" t="s">
        <v>66</v>
      </c>
      <c r="B8" s="65" t="s">
        <v>76</v>
      </c>
      <c r="C8" s="66">
        <v>135474.0</v>
      </c>
      <c r="D8" s="67">
        <v>529147.0</v>
      </c>
      <c r="E8" s="67">
        <v>0.0</v>
      </c>
      <c r="F8" s="67">
        <v>52627.0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479290.0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16800.0</v>
      </c>
      <c r="D12" s="67">
        <v>1680.0</v>
      </c>
      <c r="E12" s="67">
        <v>0.0</v>
      </c>
      <c r="F12" s="67">
        <v>15120.0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69799.0</v>
      </c>
      <c r="D13" s="67">
        <v>10470.0</v>
      </c>
      <c r="E13" s="67">
        <v>0.0</v>
      </c>
      <c r="F13" s="67">
        <v>59329.0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15492.0</v>
      </c>
      <c r="D15" s="67">
        <v>241.0</v>
      </c>
      <c r="E15" s="67">
        <v>0.0</v>
      </c>
      <c r="F15" s="67">
        <v>15490.0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1518230</v>
      </c>
      <c r="D16" s="70">
        <f t="shared" si="1"/>
        <v>624607</v>
      </c>
      <c r="E16" s="70">
        <f t="shared" si="1"/>
        <v>0</v>
      </c>
      <c r="F16" s="70">
        <f t="shared" si="1"/>
        <v>881016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4893160.0</v>
      </c>
      <c r="D17" s="67">
        <v>0.0</v>
      </c>
      <c r="E17" s="67">
        <v>0.0</v>
      </c>
      <c r="F17" s="67">
        <v>5409300.0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6411390</v>
      </c>
      <c r="D18" s="75">
        <f t="shared" si="2"/>
        <v>624607</v>
      </c>
      <c r="E18" s="75">
        <f t="shared" si="2"/>
        <v>0</v>
      </c>
      <c r="F18" s="75">
        <f t="shared" si="2"/>
        <v>6290316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FLORA FAMILY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53782.0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4079072.0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2300000.0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1.13439375E8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156158.0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120028387</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64563.0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1337750.0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332469.0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1734782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1.18293605E8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118293605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120028387</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FLORA FAMILY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6411390</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6411390</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534282.5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4132854</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7.735334771</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118293605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6411390</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534282.5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221.406475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113439375</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6411390</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534282.5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212.3209632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220.0562979</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1274451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1274451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548616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193534</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742150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6411390</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0.1157549299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193534</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548616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0.3527676918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120028387</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FLORA FAMILY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16.44259225</v>
      </c>
      <c r="E5" s="137">
        <f>'Ratios 2022'!D8</f>
        <v>6.339634241</v>
      </c>
      <c r="F5" s="137">
        <f>'Ratios 2023'!D8</f>
        <v>7.735334771</v>
      </c>
      <c r="G5" s="137">
        <f>average(D5:F5)</f>
        <v>10.17252042</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215.3959819</v>
      </c>
      <c r="E10" s="118">
        <f>'Ratios 2022'!D14</f>
        <v>201.8257101</v>
      </c>
      <c r="F10" s="118">
        <f>'Ratios 2023'!D14</f>
        <v>221.406475</v>
      </c>
      <c r="G10" s="137">
        <f>average(D10:F10)</f>
        <v>212.8760557</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202.7804282</v>
      </c>
      <c r="E15" s="141">
        <f>'Ratios 2022'!D20</f>
        <v>198.4600385</v>
      </c>
      <c r="F15" s="141">
        <f>'Ratios 2023'!D20</f>
        <v>212.3209632</v>
      </c>
      <c r="G15" s="137">
        <f>average(D15:F15)</f>
        <v>204.5204766</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0.09462856735</v>
      </c>
      <c r="E25" s="131">
        <f>'Ratios 2022'!D33</f>
        <v>0.115701382</v>
      </c>
      <c r="F25" s="131">
        <f>'Ratios 2023'!D33</f>
        <v>0.1157549299</v>
      </c>
      <c r="G25" s="142">
        <f>average(D25:F25)</f>
        <v>0.1086949598</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0.3469304632</v>
      </c>
      <c r="E30" s="131">
        <f>'Ratios 2022'!D38</f>
        <v>0.188195868</v>
      </c>
      <c r="F30" s="131">
        <f>'Ratios 2023'!D38</f>
        <v>0.3527676918</v>
      </c>
      <c r="G30" s="142">
        <f>average(D30:F30)</f>
        <v>0.2959646743</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FLORA FAMILY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FLORA FAMILY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1172.0</v>
      </c>
      <c r="F4" s="46">
        <v>1172.0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1799404.0</v>
      </c>
      <c r="F5" s="46">
        <v>2650636.0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5226588.0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4751642.0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419006.0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7027164</v>
      </c>
      <c r="F17" s="56">
        <f t="shared" si="1"/>
        <v>7822456</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FLORA FAMILY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489675.0</v>
      </c>
      <c r="D3" s="67">
        <v>48968.0</v>
      </c>
      <c r="E3" s="67">
        <v>0.0</v>
      </c>
      <c r="F3" s="67">
        <v>440707.0</v>
      </c>
      <c r="G3" s="41"/>
      <c r="H3" s="41"/>
      <c r="I3" s="41"/>
      <c r="J3" s="41"/>
      <c r="K3" s="41"/>
      <c r="L3" s="41"/>
      <c r="M3" s="41"/>
      <c r="N3" s="41"/>
      <c r="O3" s="41"/>
      <c r="P3" s="41"/>
      <c r="Q3" s="41"/>
      <c r="R3" s="41"/>
      <c r="S3" s="41"/>
      <c r="T3" s="41"/>
      <c r="U3" s="41"/>
      <c r="V3" s="41"/>
      <c r="W3" s="41"/>
      <c r="X3" s="41"/>
      <c r="Y3" s="41"/>
      <c r="Z3" s="41"/>
    </row>
    <row r="4">
      <c r="A4" s="64">
        <v>14.0</v>
      </c>
      <c r="B4" s="65" t="s">
        <v>71</v>
      </c>
      <c r="C4" s="66">
        <v>18545.0</v>
      </c>
      <c r="D4" s="67">
        <v>0.0</v>
      </c>
      <c r="E4" s="67">
        <v>0.0</v>
      </c>
      <c r="F4" s="67">
        <v>18545.0</v>
      </c>
      <c r="G4" s="41"/>
      <c r="H4" s="41"/>
      <c r="I4" s="41"/>
      <c r="J4" s="41"/>
      <c r="K4" s="41"/>
      <c r="L4" s="41"/>
      <c r="M4" s="41"/>
      <c r="N4" s="41"/>
      <c r="O4" s="41"/>
      <c r="P4" s="41"/>
      <c r="Q4" s="41"/>
      <c r="R4" s="41"/>
      <c r="S4" s="41"/>
      <c r="T4" s="41"/>
      <c r="U4" s="41"/>
      <c r="V4" s="41"/>
      <c r="W4" s="41"/>
      <c r="X4" s="41"/>
      <c r="Y4" s="41"/>
      <c r="Z4" s="41"/>
    </row>
    <row r="5">
      <c r="A5" s="64">
        <v>15.0</v>
      </c>
      <c r="B5" s="65" t="s">
        <v>72</v>
      </c>
      <c r="C5" s="66">
        <v>176317.0</v>
      </c>
      <c r="D5" s="67">
        <v>17632.0</v>
      </c>
      <c r="E5" s="67">
        <v>0.0</v>
      </c>
      <c r="F5" s="67">
        <v>114090.0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47894.0</v>
      </c>
      <c r="D7" s="67">
        <v>5434.0</v>
      </c>
      <c r="E7" s="67">
        <v>0.0</v>
      </c>
      <c r="F7" s="67">
        <v>40710.0</v>
      </c>
      <c r="G7" s="41"/>
      <c r="H7" s="41"/>
      <c r="I7" s="41"/>
      <c r="J7" s="41"/>
      <c r="K7" s="41"/>
      <c r="L7" s="41"/>
      <c r="M7" s="41"/>
      <c r="N7" s="41"/>
      <c r="O7" s="41"/>
      <c r="P7" s="41"/>
      <c r="Q7" s="41"/>
      <c r="R7" s="41"/>
      <c r="S7" s="41"/>
      <c r="T7" s="41"/>
      <c r="U7" s="41"/>
      <c r="V7" s="41"/>
      <c r="W7" s="41"/>
      <c r="X7" s="41"/>
      <c r="Y7" s="41"/>
      <c r="Z7" s="41"/>
    </row>
    <row r="8">
      <c r="A8" s="64" t="s">
        <v>66</v>
      </c>
      <c r="B8" s="65" t="s">
        <v>76</v>
      </c>
      <c r="C8" s="66">
        <v>183645.0</v>
      </c>
      <c r="D8" s="67">
        <v>456386.0</v>
      </c>
      <c r="E8" s="67">
        <v>0.0</v>
      </c>
      <c r="F8" s="67">
        <v>92171.0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222425.0</v>
      </c>
      <c r="D10" s="67">
        <v>55609.0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16800.0</v>
      </c>
      <c r="D12" s="67">
        <v>1680.0</v>
      </c>
      <c r="E12" s="67">
        <v>0.0</v>
      </c>
      <c r="F12" s="67">
        <v>15120.0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1400.0</v>
      </c>
      <c r="D13" s="67">
        <v>250.0</v>
      </c>
      <c r="E13" s="67">
        <v>0.0</v>
      </c>
      <c r="F13" s="67">
        <v>1150.0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23104.0</v>
      </c>
      <c r="D15" s="67">
        <v>1464.0</v>
      </c>
      <c r="E15" s="67">
        <v>0.0</v>
      </c>
      <c r="F15" s="67">
        <v>21640.0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1179805</v>
      </c>
      <c r="D16" s="70">
        <f t="shared" si="1"/>
        <v>587423</v>
      </c>
      <c r="E16" s="70">
        <f t="shared" si="1"/>
        <v>0</v>
      </c>
      <c r="F16" s="70">
        <f t="shared" si="1"/>
        <v>744133</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6054131.0</v>
      </c>
      <c r="D17" s="67">
        <v>0.0</v>
      </c>
      <c r="E17" s="67">
        <v>0.0</v>
      </c>
      <c r="F17" s="67">
        <v>5061486.0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7233936</v>
      </c>
      <c r="D18" s="75">
        <f t="shared" si="2"/>
        <v>587423</v>
      </c>
      <c r="E18" s="75">
        <f t="shared" si="2"/>
        <v>0</v>
      </c>
      <c r="F18" s="75">
        <f t="shared" si="2"/>
        <v>5805619</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FLORA FAMILY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268257.0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9643798.0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8500.0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1.2224172E8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118995.0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132281270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107883.0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1914500.0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412158.0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2434541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1.29846729E8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129846729</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132281270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FLORA FAMILY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7233936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7233936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602828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9912055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16.44259225</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129846729</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7233936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602828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215.3959819</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122241720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7233936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602828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202.7804282</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219.2230205</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7027164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7027164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508220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176317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684537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7233936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0.09462856735</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176317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508220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0.3469304632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132281270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FLORA FAMILY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6204.0</v>
      </c>
      <c r="F4" s="46">
        <v>6204.0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1760533.0</v>
      </c>
      <c r="F5" s="46">
        <v>2357411.0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6379464.0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5495953.0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269415.0</v>
      </c>
      <c r="F16" s="46">
        <v>655140.0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8415616</v>
      </c>
      <c r="F17" s="56">
        <f t="shared" si="1"/>
        <v>8514708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FLORA FAMILY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610758.0</v>
      </c>
      <c r="D3" s="67">
        <v>61075.0</v>
      </c>
      <c r="E3" s="67">
        <v>0.0</v>
      </c>
      <c r="F3" s="67">
        <v>549683.0</v>
      </c>
      <c r="G3" s="41"/>
      <c r="H3" s="41"/>
      <c r="I3" s="41"/>
      <c r="J3" s="41"/>
      <c r="K3" s="41"/>
      <c r="L3" s="41"/>
      <c r="M3" s="41"/>
      <c r="N3" s="41"/>
      <c r="O3" s="41"/>
      <c r="P3" s="41"/>
      <c r="Q3" s="41"/>
      <c r="R3" s="41"/>
      <c r="S3" s="41"/>
      <c r="T3" s="41"/>
      <c r="U3" s="41"/>
      <c r="V3" s="41"/>
      <c r="W3" s="41"/>
      <c r="X3" s="41"/>
      <c r="Y3" s="41"/>
      <c r="Z3" s="41"/>
    </row>
    <row r="4">
      <c r="A4" s="64">
        <v>14.0</v>
      </c>
      <c r="B4" s="65" t="s">
        <v>71</v>
      </c>
      <c r="C4" s="66">
        <v>31695.0</v>
      </c>
      <c r="D4" s="67">
        <v>0.0</v>
      </c>
      <c r="E4" s="67">
        <v>0.0</v>
      </c>
      <c r="F4" s="67">
        <v>31695.0</v>
      </c>
      <c r="G4" s="41"/>
      <c r="H4" s="41"/>
      <c r="I4" s="41"/>
      <c r="J4" s="41"/>
      <c r="K4" s="41"/>
      <c r="L4" s="41"/>
      <c r="M4" s="41"/>
      <c r="N4" s="41"/>
      <c r="O4" s="41"/>
      <c r="P4" s="41"/>
      <c r="Q4" s="41"/>
      <c r="R4" s="41"/>
      <c r="S4" s="41"/>
      <c r="T4" s="41"/>
      <c r="U4" s="41"/>
      <c r="V4" s="41"/>
      <c r="W4" s="41"/>
      <c r="X4" s="41"/>
      <c r="Y4" s="41"/>
      <c r="Z4" s="41"/>
    </row>
    <row r="5">
      <c r="A5" s="64">
        <v>15.0</v>
      </c>
      <c r="B5" s="65" t="s">
        <v>72</v>
      </c>
      <c r="C5" s="66">
        <v>120907.0</v>
      </c>
      <c r="D5" s="67">
        <v>12091.0</v>
      </c>
      <c r="E5" s="67">
        <v>0.0</v>
      </c>
      <c r="F5" s="67">
        <v>131994.0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53559.0</v>
      </c>
      <c r="D7" s="67">
        <v>6427.0</v>
      </c>
      <c r="E7" s="67">
        <v>0.0</v>
      </c>
      <c r="F7" s="67">
        <v>45382.0</v>
      </c>
      <c r="G7" s="41"/>
      <c r="H7" s="41"/>
      <c r="I7" s="41"/>
      <c r="J7" s="41"/>
      <c r="K7" s="41"/>
      <c r="L7" s="41"/>
      <c r="M7" s="41"/>
      <c r="N7" s="41"/>
      <c r="O7" s="41"/>
      <c r="P7" s="41"/>
      <c r="Q7" s="41"/>
      <c r="R7" s="41"/>
      <c r="S7" s="41"/>
      <c r="T7" s="41"/>
      <c r="U7" s="41"/>
      <c r="V7" s="41"/>
      <c r="W7" s="41"/>
      <c r="X7" s="41"/>
      <c r="Y7" s="41"/>
      <c r="Z7" s="41"/>
    </row>
    <row r="8">
      <c r="A8" s="64" t="s">
        <v>66</v>
      </c>
      <c r="B8" s="65" t="s">
        <v>76</v>
      </c>
      <c r="C8" s="66">
        <v>264204.0</v>
      </c>
      <c r="D8" s="67">
        <v>619917.0</v>
      </c>
      <c r="E8" s="67">
        <v>0.0</v>
      </c>
      <c r="F8" s="67">
        <v>148161.0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34858.0</v>
      </c>
      <c r="D10" s="67">
        <v>15922.0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16800.0</v>
      </c>
      <c r="D12" s="67">
        <v>1680.0</v>
      </c>
      <c r="E12" s="67">
        <v>0.0</v>
      </c>
      <c r="F12" s="67">
        <v>15120.0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34983.0</v>
      </c>
      <c r="D13" s="67">
        <v>6297.0</v>
      </c>
      <c r="E13" s="67">
        <v>0.0</v>
      </c>
      <c r="F13" s="67">
        <v>28686.0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20285.0</v>
      </c>
      <c r="D15" s="67">
        <v>151.0</v>
      </c>
      <c r="E15" s="67">
        <v>0.0</v>
      </c>
      <c r="F15" s="67">
        <v>20134.0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1188049</v>
      </c>
      <c r="D16" s="70">
        <f t="shared" si="1"/>
        <v>723560</v>
      </c>
      <c r="E16" s="70">
        <f t="shared" si="1"/>
        <v>0</v>
      </c>
      <c r="F16" s="70">
        <f t="shared" si="1"/>
        <v>970855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5409625.0</v>
      </c>
      <c r="D17" s="67">
        <v>0.0</v>
      </c>
      <c r="E17" s="67">
        <v>0.0</v>
      </c>
      <c r="F17" s="67">
        <v>5432000.0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6597674</v>
      </c>
      <c r="D18" s="75">
        <f t="shared" si="2"/>
        <v>723560</v>
      </c>
      <c r="E18" s="75">
        <f t="shared" si="2"/>
        <v>0</v>
      </c>
      <c r="F18" s="75">
        <f t="shared" si="2"/>
        <v>6402855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FLORA FAMILY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271140.0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3214430.0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210384.0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1.09114553E8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264461.0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113074968</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84705.0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1882500.0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142743.0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2109948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1.1096502E8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110965020</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113074968</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