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<sst xmlns="http://schemas.openxmlformats.org/spreadsheetml/2006/main" count="877" uniqueCount="256">
  <si>
    <t>ROCKETSHIP PUBLIC SCHOOLS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</si>
  <si>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</si>
  <si>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</si>
  <si>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</si>
  <si>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</si>
  <si>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</si>
  <si>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</si>
  <si>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</si>
  <si>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</si>
  <si>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</si>
  <si>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</si>
  <si>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</si>
  <si>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</si>
  <si>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</si>
  <si>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</si>
  <si>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</si>
  <si>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</si>
  <si>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</si>
  <si>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</si>
  <si>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</si>
  <si>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</si>
  <si>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</si>
  <si>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</si>
  <si>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</si>
  <si>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</si>
  <si>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</si>
  <si>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</si>
  <si>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</si>
  <si>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</si>
  <si>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</si>
  <si>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</si>
  <si>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</si>
  <si>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</si>
  <si>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</si>
  <si>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</si>
  <si>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</si>
  <si>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</si>
  <si>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</si>
  <si>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</si>
  <si>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</si>
  <si>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</si>
  <si>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</si>
  <si>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</si>
  <si>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</si>
  <si>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</si>
  <si>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</si>
  <si>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</si>
  <si>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</si>
  <si>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</si>
  <si>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</si>
  <si>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</si>
  <si>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</si>
  <si>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</si>
  <si>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</si>
  <si>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</si>
  <si>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</si>
  <si>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</si>
  <si>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</si>
  <si>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</si>
  <si>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</si>
  <si>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</si>
  <si>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</si>
  <si>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</si>
  <si>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</si>
  <si>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</si>
  <si>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</si>
  <si>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</si>
  <si>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</si>
  <si>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</si>
  <si>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</si>
  <si>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</si>
  <si>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</si>
  <si>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</si>
  <si>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</si>
  <si>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</si>
  <si>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</si>
  <si>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</si>
  <si>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</si>
  <si>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</si>
  <si>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</si>
  <si>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</si>
  <si>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</si>
  <si>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</si>
  <si>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</si>
  <si>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</si>
  <si>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</si>
  <si>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</si>
  <si>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</si>
  <si>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</si>
  <si>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</si>
  <si>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</si>
  <si>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</si>
  <si>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</si>
  <si>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</si>
  <si>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</si>
  <si>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</si>
  <si>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MANAGEMENT FEE</t>
  </si>
  <si>
    <t>MISCELLANEOUS REVENUE</t>
  </si>
  <si>
    <t>UNIFORM SALES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</si>
  <si>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</si>
  <si>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</si>
  <si>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</si>
  <si>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</si>
  <si>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</si>
  <si>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</si>
  <si>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</si>
  <si>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</si>
  <si>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</si>
  <si>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</si>
  <si>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</si>
  <si>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</si>
  <si>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</si>
  <si>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</si>
  <si>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</si>
  <si>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</si>
  <si>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</si>
  <si>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</si>
  <si>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</si>
  <si>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</si>
  <si>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</si>
  <si>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</si>
  <si>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</si>
  <si>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</si>
  <si>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</si>
  <si>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</si>
  <si>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</si>
  <si>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</si>
  <si>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</si>
  <si>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</si>
  <si>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</si>
  <si>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</si>
  <si>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</si>
  <si>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</si>
  <si>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</si>
  <si>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</si>
  <si>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</si>
  <si>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FOOD SERVICES</t>
  </si>
  <si>
    <t>INSTRUCTION MATERIALS</t>
  </si>
  <si>
    <t>OVERSIGHT FEES</t>
  </si>
  <si>
    <t>PRINTING AND POSTAGE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</si>
  <si>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</si>
  <si>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</si>
  <si>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</si>
  <si>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</si>
  <si>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</si>
  <si>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</si>
  <si>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</si>
  <si>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</si>
  <si>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</si>
  <si>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</si>
  <si>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</si>
  <si>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</si>
  <si>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</si>
  <si>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</si>
  <si>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</si>
  <si>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</si>
  <si>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</si>
  <si>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</si>
  <si>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</si>
  <si>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</si>
  <si>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</si>
  <si>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</si>
  <si>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</si>
  <si>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</si>
  <si>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</si>
  <si>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</si>
  <si>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</si>
  <si>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</si>
  <si>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</si>
  <si>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</si>
  <si>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</si>
  <si>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</si>
  <si>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</si>
  <si>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</si>
  <si>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</si>
  <si>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</si>
  <si>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</si>
  <si>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</si>
  <si>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</si>
  <si>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</si>
  <si>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</si>
  <si>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</si>
  <si>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</si>
  <si>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</si>
  <si>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</si>
  <si>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</si>
  <si>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</si>
  <si>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</si>
  <si>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</si>
  <si>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</si>
  <si>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</si>
  <si>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</si>
  <si>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</si>
  <si>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</si>
  <si>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</si>
  <si>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</si>
  <si>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</si>
  <si>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</si>
  <si>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</si>
  <si>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</si>
  <si>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</si>
  <si>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</si>
  <si>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</si>
  <si>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</si>
  <si>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</si>
  <si>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</si>
  <si>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</si>
  <si>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</si>
  <si>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</si>
  <si>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</si>
  <si>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</si>
  <si>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</si>
  <si>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</si>
  <si>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</si>
  <si>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</si>
  <si>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</si>
  <si>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</si>
  <si>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</si>
  <si>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</si>
  <si>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</si>
  <si>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</si>
  <si>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</si>
  <si>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</si>
  <si>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</si>
  <si>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</si>
  <si>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</si>
  <si>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</si>
  <si>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</si>
  <si>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</si>
  <si>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</si>
  <si>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</si>
  <si>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</si>
  <si>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</si>
  <si>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</si>
  <si>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</si>
  <si>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</si>
  <si>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</si>
  <si>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</si>
  <si>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</si>
  <si>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</si>
  <si>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</si>
  <si>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 REVENUE</t>
  </si>
  <si>
    <t>LOCAL REVENUE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</si>
  <si>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</si>
  <si>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</si>
  <si>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REFUNDS/REIMBURSEMENTS</t>
  </si>
  <si>
    <t>LDC CONSULTANT FEE</t>
  </si>
  <si>
    <t xml:space="preserve"> INSTRUCTIONAL MATERIALS</t>
  </si>
  <si>
    <t xml:space="preserve"> OVERSIGHT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</si>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</sst>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ROCKETSHIP PUBLIC SCHOOLS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158613754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230778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158382976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13198581.33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53474373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4.0515243</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68243340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158613754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13217812.83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5.162982776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158613754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13217812.83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4.0515243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159766496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173897710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0.9187383549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71478394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18910797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90389191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158613754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0.5698698172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15221236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71478394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0.2129487688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243</v>
      </c>
      <c r="D41" s="75">
        <f>'Expenses 2022'!D40</f>
        <v>134463459</v>
      </c>
      <c r="E41" s="165">
        <f t="shared" ref="E41:E44" si="1">D41/$D$44</f>
        <v>0.8477414827</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23594636</v>
      </c>
      <c r="E42" s="165">
        <f t="shared" si="1"/>
        <v>0.1487552965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555659</v>
      </c>
      <c r="E43" s="165">
        <f t="shared" si="1"/>
        <v>0.003503220786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158613754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165801952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555659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298.3879538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96326113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31355863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3.072028762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790439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251235558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0.003146206716</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ROCKETSHIP PUBLIC SCHOOLS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1.6875845E8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7676600.0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2992992.0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176435050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2210264.0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6214882.0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245</v>
      </c>
      <c r="D40" s="74"/>
      <c r="E40" s="48">
        <v>996094.0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246</v>
      </c>
      <c r="D41" s="74"/>
      <c r="E41" s="48">
        <v>636000.0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513185.0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8360161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187005475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ROCKETSHIP PUBLIC SCHOOLS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947024</v>
      </c>
      <c r="D7" s="99">
        <v>0.0</v>
      </c>
      <c r="E7" s="99">
        <v>947024.0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76929933</v>
      </c>
      <c r="D9" s="99">
        <v>6.6841256E7</v>
      </c>
      <c r="E9" s="99">
        <v>9711719.0</v>
      </c>
      <c r="F9" s="99">
        <v>376958.0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7504045</v>
      </c>
      <c r="D10" s="99">
        <v>7057735.0</v>
      </c>
      <c r="E10" s="99">
        <v>446310.0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9255506</v>
      </c>
      <c r="D11" s="99">
        <v>8653656.0</v>
      </c>
      <c r="E11" s="99">
        <v>545155.0</v>
      </c>
      <c r="F11" s="99">
        <v>56695.0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4057020</v>
      </c>
      <c r="D12" s="99">
        <v>3198007.0</v>
      </c>
      <c r="E12" s="99">
        <v>857569.0</v>
      </c>
      <c r="F12" s="99">
        <v>1444.0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545199</v>
      </c>
      <c r="D15" s="99">
        <v>0.0</v>
      </c>
      <c r="E15" s="99">
        <v>545199.0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682368</v>
      </c>
      <c r="D16" s="99">
        <v>0.0</v>
      </c>
      <c r="E16" s="99">
        <v>682368.0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24835132</v>
      </c>
      <c r="D20" s="99">
        <v>2.0497169E7</v>
      </c>
      <c r="E20" s="99">
        <v>4262808.0</v>
      </c>
      <c r="F20" s="99">
        <v>75155.0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266754</v>
      </c>
      <c r="D21" s="99">
        <v>0.0</v>
      </c>
      <c r="E21" s="99">
        <v>265705.0</v>
      </c>
      <c r="F21" s="99">
        <v>1049.0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3527194</v>
      </c>
      <c r="D22" s="99">
        <v>2704193.0</v>
      </c>
      <c r="E22" s="99">
        <v>815671.0</v>
      </c>
      <c r="F22" s="99">
        <v>7330.0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3383510</v>
      </c>
      <c r="D23" s="99">
        <v>2415171.0</v>
      </c>
      <c r="E23" s="99">
        <v>965528.0</v>
      </c>
      <c r="F23" s="99">
        <v>2811.0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15974966</v>
      </c>
      <c r="D25" s="99">
        <v>1.5792327E7</v>
      </c>
      <c r="E25" s="99">
        <v>177513.0</v>
      </c>
      <c r="F25" s="99">
        <v>5126.0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4028200</v>
      </c>
      <c r="D26" s="99">
        <v>1968956.0</v>
      </c>
      <c r="E26" s="99">
        <v>2053656.0</v>
      </c>
      <c r="F26" s="99">
        <v>5588.0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973</v>
      </c>
      <c r="D28" s="99">
        <v>823.0</v>
      </c>
      <c r="E28" s="99">
        <v>148.0</v>
      </c>
      <c r="F28" s="99">
        <v>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91670</v>
      </c>
      <c r="D29" s="99">
        <v>0.0</v>
      </c>
      <c r="E29" s="99">
        <v>91078.0</v>
      </c>
      <c r="F29" s="99">
        <v>592.0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1419630</v>
      </c>
      <c r="D31" s="99">
        <v>305166.0</v>
      </c>
      <c r="E31" s="99">
        <v>1114464.0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740332</v>
      </c>
      <c r="D32" s="99">
        <v>623590.0</v>
      </c>
      <c r="E32" s="99">
        <v>116742.0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6304935</v>
      </c>
      <c r="D34" s="99">
        <v>6304935.0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3103385</v>
      </c>
      <c r="D35" s="99">
        <v>3095364.0</v>
      </c>
      <c r="E35" s="99">
        <v>0.0</v>
      </c>
      <c r="F35" s="99">
        <v>8021.0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938343</v>
      </c>
      <c r="D36" s="99">
        <v>0.0</v>
      </c>
      <c r="E36" s="99">
        <v>938343.0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345096</v>
      </c>
      <c r="D37" s="99">
        <v>184727.0</v>
      </c>
      <c r="E37" s="99">
        <v>160369.0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6935592</v>
      </c>
      <c r="D38" s="99">
        <v>4400433.0</v>
      </c>
      <c r="E38" s="99">
        <v>2511870.0</v>
      </c>
      <c r="F38" s="99">
        <v>23289.0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171816807</v>
      </c>
      <c r="D40" s="104">
        <f t="shared" si="2"/>
        <v>144043508</v>
      </c>
      <c r="E40" s="104">
        <f t="shared" si="2"/>
        <v>27209239</v>
      </c>
      <c r="F40" s="104">
        <f t="shared" si="2"/>
        <v>564060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ROCKETSHIP PUBLIC SCHOOLS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1.1757929E7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6.7836917E7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909333.0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2.0494778E7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9995242.0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3548077.0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9831391.0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4333955.0</v>
      </c>
      <c r="E12" s="109">
        <f>D11-D12</f>
        <v>5497436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1.51335837E8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271375549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9591624.0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2.0534784E7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4550000.0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1.53267133E8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187943541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8.2522675E7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909333.0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83432008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271375549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ROCKETSHIP PUBLIC SCHOOLS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171816807</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1419630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170397177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14199764.75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79594846</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5.605363709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82522675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171816807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14318067.25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5.76353453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171816807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14318067.25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5.605363709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168758450</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187005475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0.902425183</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77876957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20816571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98693528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171816807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0.5744113729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16759551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77876957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0.2152055197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249</v>
      </c>
      <c r="D41" s="75">
        <f>'Expenses 2023'!D40</f>
        <v>144043508</v>
      </c>
      <c r="E41" s="165">
        <f t="shared" ref="E41:E44" si="1">D41/$D$44</f>
        <v>0.8383551674</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27209239</v>
      </c>
      <c r="E42" s="165">
        <f t="shared" si="1"/>
        <v>0.1583619174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564060</v>
      </c>
      <c r="E43" s="165">
        <f t="shared" si="1"/>
        <v>0.003282915157</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171816807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176435050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564060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312.7948268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114542276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30126408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3.802055526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4550000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271375549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0.01676643315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ROCKETSHIP PUBLIC SCHOOLS</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183</v>
      </c>
      <c r="D5" s="177">
        <f>'Ratios 2021'!D8</f>
        <v>3.070917976</v>
      </c>
      <c r="E5" s="177">
        <f>'Ratios 2022'!D8</f>
        <v>4.0515243</v>
      </c>
      <c r="F5" s="177">
        <f>'Ratios 2023'!D8</f>
        <v>5.605363709</v>
      </c>
      <c r="G5" s="177">
        <f>average(D5:F5)</f>
        <v>4.242601995</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191</v>
      </c>
      <c r="D10" s="149">
        <f>'Ratios 2021'!D14</f>
        <v>4.609965583</v>
      </c>
      <c r="E10" s="149">
        <f>'Ratios 2022'!D14</f>
        <v>5.162982776</v>
      </c>
      <c r="F10" s="149">
        <f>'Ratios 2023'!D14</f>
        <v>5.76353453</v>
      </c>
      <c r="G10" s="177">
        <f>average(D10:F10)</f>
        <v>5.17882763</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v>
      </c>
      <c r="E15" s="180">
        <f>'Ratios 2022'!D20</f>
        <v>0</v>
      </c>
      <c r="F15" s="180">
        <f>'Ratios 2023'!D20</f>
        <v>0</v>
      </c>
      <c r="G15" s="177">
        <f>average(D15:F15)</f>
        <v>0</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0.9097487709</v>
      </c>
      <c r="E20" s="163">
        <f>'Ratios 2022'!D26</f>
        <v>0.9187383549</v>
      </c>
      <c r="F20" s="163">
        <f>'Ratios 2023'!D26</f>
        <v>0.902425183</v>
      </c>
      <c r="G20" s="181">
        <f>average(D20:F20)</f>
        <v>0.9103041029</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0.5953672969</v>
      </c>
      <c r="E25" s="163">
        <f>'Ratios 2022'!D33</f>
        <v>0.5698698172</v>
      </c>
      <c r="F25" s="163">
        <f>'Ratios 2023'!D33</f>
        <v>0.5744113729</v>
      </c>
      <c r="G25" s="181">
        <f>average(D25:F25)</f>
        <v>0.579882829</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0.2078632079</v>
      </c>
      <c r="E30" s="163">
        <f>'Ratios 2022'!D38</f>
        <v>0.2129487688</v>
      </c>
      <c r="F30" s="163">
        <f>'Ratios 2023'!D38</f>
        <v>0.2152055197</v>
      </c>
      <c r="G30" s="181">
        <f>average(D30:F30)</f>
        <v>0.2120058321</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0.8409684622</v>
      </c>
      <c r="E35" s="163">
        <f>'Ratios 2022'!E41</f>
        <v>0.8477414827</v>
      </c>
      <c r="F35" s="163">
        <f>'Ratios 2023'!E41</f>
        <v>0.8383551674</v>
      </c>
      <c r="G35" s="181">
        <f t="shared" ref="G35:G37" si="1">average(D35:F35)</f>
        <v>0.8423550375</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0.1553282533</v>
      </c>
      <c r="E36" s="163">
        <f>'Ratios 2022'!E42</f>
        <v>0.1487552965</v>
      </c>
      <c r="F36" s="163">
        <f>'Ratios 2023'!E42</f>
        <v>0.1583619174</v>
      </c>
      <c r="G36" s="181">
        <f t="shared" si="1"/>
        <v>0.154148489</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0.003703284531</v>
      </c>
      <c r="E37" s="163">
        <f>'Ratios 2022'!E43</f>
        <v>0.003503220786</v>
      </c>
      <c r="F37" s="163">
        <f>'Ratios 2023'!E43</f>
        <v>0.003282915157</v>
      </c>
      <c r="G37" s="181">
        <f t="shared" si="1"/>
        <v>0.003496473492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261.5746677</v>
      </c>
      <c r="E42" s="166">
        <f>'Ratios 2022'!D49</f>
        <v>298.3879538</v>
      </c>
      <c r="F42" s="166">
        <f>'Ratios 2023'!D49</f>
        <v>312.7948268</v>
      </c>
      <c r="G42" s="183">
        <f>average(D42:F42)</f>
        <v>290.9191494</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4.406071882</v>
      </c>
      <c r="E47" s="149">
        <f>'Ratios 2022'!D54</f>
        <v>3.072028762</v>
      </c>
      <c r="F47" s="149">
        <f>'Ratios 2023'!D54</f>
        <v>3.802055526</v>
      </c>
      <c r="G47" s="177">
        <f>average(D47:F47)</f>
        <v>3.760052057</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0.01933811205</v>
      </c>
      <c r="E52" s="184">
        <f>'Ratios 2022'!D59</f>
        <v>0.003146206716</v>
      </c>
      <c r="F52" s="184">
        <f>'Ratios 2023'!D59</f>
        <v>0.01676643315</v>
      </c>
      <c r="G52" s="185">
        <f>average(D52:F52)</f>
        <v>0.01308358397</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ROCKETSHIP PUBLIC SCHOOLS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ROCKETSHIP PUBLIC SCHOOLS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1.26387856E8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6268952.0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132656808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172161.0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5993196.0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67905.0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98</v>
      </c>
      <c r="D41" s="74"/>
      <c r="E41" s="48">
        <v>34438.0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1600.0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6097139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138926108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ROCKETSHIP PUBLIC SCHOOLS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431766</v>
      </c>
      <c r="D7" s="99">
        <v>0.0</v>
      </c>
      <c r="E7" s="99">
        <v>431766.0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64553900</v>
      </c>
      <c r="D9" s="99">
        <v>5.5711899E7</v>
      </c>
      <c r="E9" s="99">
        <v>8486482.0</v>
      </c>
      <c r="F9" s="99">
        <v>355519.0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6255366</v>
      </c>
      <c r="D10" s="99">
        <v>6076855.0</v>
      </c>
      <c r="E10" s="99">
        <v>178511.0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7252763</v>
      </c>
      <c r="D11" s="99">
        <v>6736200.0</v>
      </c>
      <c r="E11" s="99">
        <v>470614.0</v>
      </c>
      <c r="F11" s="99">
        <v>45949.0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3038892</v>
      </c>
      <c r="D12" s="99">
        <v>2328137.0</v>
      </c>
      <c r="E12" s="99">
        <v>710755.0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492206</v>
      </c>
      <c r="D15" s="99">
        <v>0.0</v>
      </c>
      <c r="E15" s="99">
        <v>492206.0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733726</v>
      </c>
      <c r="D16" s="99">
        <v>0.0</v>
      </c>
      <c r="E16" s="99">
        <v>733726.0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14089834</v>
      </c>
      <c r="D20" s="99">
        <v>1.1181896E7</v>
      </c>
      <c r="E20" s="99">
        <v>2842016.0</v>
      </c>
      <c r="F20" s="99">
        <v>65922.0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209336</v>
      </c>
      <c r="D21" s="99">
        <v>0.0</v>
      </c>
      <c r="E21" s="99">
        <v>209336.0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2657996</v>
      </c>
      <c r="D22" s="99">
        <v>2138603.0</v>
      </c>
      <c r="E22" s="99">
        <v>506652.0</v>
      </c>
      <c r="F22" s="99">
        <v>12741.0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4842808</v>
      </c>
      <c r="D23" s="99">
        <v>3876489.0</v>
      </c>
      <c r="E23" s="99">
        <v>965082.0</v>
      </c>
      <c r="F23" s="99">
        <v>1237.0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14795327</v>
      </c>
      <c r="D25" s="99">
        <v>1.402762E7</v>
      </c>
      <c r="E25" s="99">
        <v>760079.0</v>
      </c>
      <c r="F25" s="99">
        <v>7628.0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2430410</v>
      </c>
      <c r="D26" s="99">
        <v>1277249.0</v>
      </c>
      <c r="E26" s="99">
        <v>1141850.0</v>
      </c>
      <c r="F26" s="99">
        <v>11311.0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24616</v>
      </c>
      <c r="D28" s="99">
        <v>3717.0</v>
      </c>
      <c r="E28" s="99">
        <v>20899.0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162330</v>
      </c>
      <c r="D29" s="99">
        <v>0.0</v>
      </c>
      <c r="E29" s="99">
        <v>162330.0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273988</v>
      </c>
      <c r="D31" s="99">
        <v>228055.0</v>
      </c>
      <c r="E31" s="99">
        <v>45933.0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603956</v>
      </c>
      <c r="D32" s="99">
        <v>167417.0</v>
      </c>
      <c r="E32" s="99">
        <v>436539.0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4463170</v>
      </c>
      <c r="D34" s="99">
        <v>3869285.0</v>
      </c>
      <c r="E34" s="99">
        <v>593885.0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3227689</v>
      </c>
      <c r="D35" s="99">
        <v>3227689.0</v>
      </c>
      <c r="E35" s="99">
        <v>-1998.0</v>
      </c>
      <c r="F35" s="99">
        <v>1998.0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1181146</v>
      </c>
      <c r="D36" s="99">
        <v>0.0</v>
      </c>
      <c r="E36" s="99">
        <v>1181146.0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352511</v>
      </c>
      <c r="D37" s="99">
        <v>234122.0</v>
      </c>
      <c r="E37" s="99">
        <v>118389.0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4871453</v>
      </c>
      <c r="D38" s="99">
        <v>4081352.0</v>
      </c>
      <c r="E38" s="99">
        <v>785259.0</v>
      </c>
      <c r="F38" s="99">
        <v>4842.0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136945189</v>
      </c>
      <c r="D40" s="104">
        <f t="shared" si="2"/>
        <v>115166585</v>
      </c>
      <c r="E40" s="104">
        <f t="shared" si="2"/>
        <v>21271457</v>
      </c>
      <c r="F40" s="104">
        <f t="shared" si="2"/>
        <v>507147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ROCKETSHIP PUBLIC SCHOOLS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1.366549E7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2.1310014E7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1.8921957E7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9733322.0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6134827.0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7460457.0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2682591.0</v>
      </c>
      <c r="E12" s="109">
        <f>D11-D12</f>
        <v>4777866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453297.0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74996773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1.0164608E7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5669362.0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1450296.0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4753123.0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22037389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5.2609384E7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350000.0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52959384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74996773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ROCKETSHIP PUBLIC SCHOOLS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136945189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273988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136671201</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11389266.75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34975504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3.070917976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52609384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136945189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11412099.08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4.609965583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136945189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11412099.08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3.070917976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126387856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138926108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0.9097487709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64985666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16547021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81532687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136945189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0.5953672969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13508129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64985666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0.2078632079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115166585</v>
      </c>
      <c r="E41" s="165">
        <f t="shared" ref="E41:E44" si="1">D41/$D$44</f>
        <v>0.8409684622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21271457</v>
      </c>
      <c r="E42" s="165">
        <f t="shared" si="1"/>
        <v>0.1553282533</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507147</v>
      </c>
      <c r="E43" s="165">
        <f t="shared" si="1"/>
        <v>0.003703284531</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136945189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132656808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507147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261.5746677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69765610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15833970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4.406071882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1450296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74996773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0.01933811205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ROCKETSHIP PUBLIC SCHOOLS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1.59766496E8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6035456.0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1544717.0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165801952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681804.0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6944796.0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363966.0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242</v>
      </c>
      <c r="D41" s="74"/>
      <c r="E41" s="48">
        <v>66287.0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38905.0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7413954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173897710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ROCKETSHIP PUBLIC SCHOOLS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687049</v>
      </c>
      <c r="D7" s="99">
        <v>0.0</v>
      </c>
      <c r="E7" s="99">
        <v>687049.0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70791345</v>
      </c>
      <c r="D9" s="99">
        <v>6.20349E7</v>
      </c>
      <c r="E9" s="99">
        <v>8399498.0</v>
      </c>
      <c r="F9" s="99">
        <v>356947.0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7164625</v>
      </c>
      <c r="D10" s="99">
        <v>6996979.0</v>
      </c>
      <c r="E10" s="99">
        <v>167646.0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8056611</v>
      </c>
      <c r="D11" s="99">
        <v>7478741.0</v>
      </c>
      <c r="E11" s="99">
        <v>520415.0</v>
      </c>
      <c r="F11" s="99">
        <v>57455.0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3689561</v>
      </c>
      <c r="D12" s="99">
        <v>2929239.0</v>
      </c>
      <c r="E12" s="99">
        <v>760322.0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819499</v>
      </c>
      <c r="D15" s="99">
        <v>0.0</v>
      </c>
      <c r="E15" s="99">
        <v>819499.0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1223849</v>
      </c>
      <c r="D16" s="99">
        <v>0.0</v>
      </c>
      <c r="E16" s="99">
        <v>1223849.0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20648510</v>
      </c>
      <c r="D20" s="99">
        <v>1.7053935E7</v>
      </c>
      <c r="E20" s="99">
        <v>3528120.0</v>
      </c>
      <c r="F20" s="99">
        <v>66455.0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166090</v>
      </c>
      <c r="D21" s="99">
        <v>0.0</v>
      </c>
      <c r="E21" s="99">
        <v>166090.0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3945690</v>
      </c>
      <c r="D22" s="99">
        <v>2918338.0</v>
      </c>
      <c r="E22" s="99">
        <v>1010194.0</v>
      </c>
      <c r="F22" s="99">
        <v>17158.0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4700724</v>
      </c>
      <c r="D23" s="99">
        <v>3732236.0</v>
      </c>
      <c r="E23" s="99">
        <v>965650.0</v>
      </c>
      <c r="F23" s="99">
        <v>2838.0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15271948</v>
      </c>
      <c r="D25" s="99">
        <v>1.5108416E7</v>
      </c>
      <c r="E25" s="99">
        <v>154022.0</v>
      </c>
      <c r="F25" s="99">
        <v>9510.0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4146974</v>
      </c>
      <c r="D26" s="99">
        <v>1841027.0</v>
      </c>
      <c r="E26" s="99">
        <v>2297167.0</v>
      </c>
      <c r="F26" s="99">
        <v>8780.0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12981</v>
      </c>
      <c r="D28" s="99">
        <v>3202.0</v>
      </c>
      <c r="E28" s="99">
        <v>9779.0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58349</v>
      </c>
      <c r="D29" s="99">
        <v>0.0</v>
      </c>
      <c r="E29" s="99">
        <v>58349.0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230778</v>
      </c>
      <c r="D31" s="99">
        <v>226515.0</v>
      </c>
      <c r="E31" s="99">
        <v>4263.0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559452</v>
      </c>
      <c r="D32" s="99">
        <v>503676.0</v>
      </c>
      <c r="E32" s="99">
        <v>55776.0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5569923</v>
      </c>
      <c r="D34" s="99">
        <v>5569923.0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3378972</v>
      </c>
      <c r="D35" s="99">
        <v>3371671.0</v>
      </c>
      <c r="E35" s="99">
        <v>0.0</v>
      </c>
      <c r="F35" s="99">
        <v>7301.0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830344</v>
      </c>
      <c r="D36" s="99">
        <v>0.0</v>
      </c>
      <c r="E36" s="99">
        <v>830344.0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313706</v>
      </c>
      <c r="D37" s="99">
        <v>202327.0</v>
      </c>
      <c r="E37" s="99">
        <v>111379.0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6346774</v>
      </c>
      <c r="D38" s="99">
        <v>4492334.0</v>
      </c>
      <c r="E38" s="99">
        <v>1825225.0</v>
      </c>
      <c r="F38" s="99">
        <v>29215.0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158613754</v>
      </c>
      <c r="D40" s="104">
        <f t="shared" si="2"/>
        <v>134463459</v>
      </c>
      <c r="E40" s="104">
        <f t="shared" si="2"/>
        <v>23594636</v>
      </c>
      <c r="F40" s="104">
        <f t="shared" si="2"/>
        <v>555659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ROCKETSHIP PUBLIC SCHOOLS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1.1773588E7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4.1700785E7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849000.0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2.9754914E7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8366269.0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3881557.0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8585234.0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2913368.0</v>
      </c>
      <c r="E12" s="109">
        <f>D11-D12</f>
        <v>5671866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1.49237579E8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251235558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1.1678235E7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1.9677628E7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790439.0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1.50845916E8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182992218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6.824334E7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68243340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251235558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