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<sst xmlns="http://schemas.openxmlformats.org/spreadsheetml/2006/main" count="861" uniqueCount="246">
  <si>
    <t>FEEDING THE CAROLINAS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</si>
  <si>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</si>
  <si>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</si>
  <si>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</si>
  <si>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</si>
  <si>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</si>
  <si>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</si>
  <si>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</si>
  <si>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</si>
  <si>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</si>
  <si>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</si>
  <si>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</si>
  <si>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</si>
  <si>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</si>
  <si>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</si>
  <si>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</si>
  <si>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</si>
  <si>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</si>
  <si>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</si>
  <si>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</si>
  <si>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</si>
  <si>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</si>
  <si>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</si>
  <si>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</si>
  <si>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</si>
  <si>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</si>
  <si>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</si>
  <si>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</si>
  <si>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</si>
  <si>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</si>
  <si>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</si>
  <si>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</si>
  <si>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</si>
  <si>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</si>
  <si>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</si>
  <si>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</si>
  <si>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</si>
  <si>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</si>
  <si>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</si>
  <si>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</si>
  <si>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</si>
  <si>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</si>
  <si>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</si>
  <si>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</si>
  <si>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</si>
  <si>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</si>
  <si>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</si>
  <si>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</si>
  <si>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</si>
  <si>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</si>
  <si>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</si>
  <si>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</si>
  <si>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</si>
  <si>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</si>
  <si>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</si>
  <si>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</si>
  <si>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</si>
  <si>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</si>
  <si>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</si>
  <si>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</si>
  <si>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</si>
  <si>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</si>
  <si>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</si>
  <si>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</si>
  <si>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Produce Admin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</si>
  <si>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</si>
  <si>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</si>
  <si>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</si>
  <si>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</si>
  <si>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</si>
  <si>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</si>
  <si>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</si>
  <si>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</si>
  <si>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</si>
  <si>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</si>
  <si>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</si>
  <si>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</si>
  <si>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</si>
  <si>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</si>
  <si>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</si>
  <si>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</si>
  <si>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</si>
  <si>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</si>
  <si>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</si>
  <si>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</si>
  <si>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</si>
  <si>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</si>
  <si>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</si>
  <si>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</si>
  <si>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</si>
  <si>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</si>
  <si>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</si>
  <si>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</si>
  <si>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</si>
  <si>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</si>
  <si>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</si>
  <si>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</si>
  <si>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</si>
  <si>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</si>
  <si>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</si>
  <si>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</si>
  <si>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</si>
  <si>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</si>
  <si>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</si>
  <si>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</si>
  <si>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</si>
  <si>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</si>
  <si>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</si>
  <si>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</si>
  <si>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</si>
  <si>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</si>
  <si>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</si>
  <si>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</si>
  <si>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</si>
  <si>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</si>
  <si>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</si>
  <si>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</si>
  <si>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</si>
  <si>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</si>
  <si>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</si>
  <si>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</si>
  <si>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</si>
  <si>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</si>
  <si>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</si>
  <si>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</si>
  <si>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</si>
  <si>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</si>
  <si>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</si>
  <si>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</si>
  <si>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</si>
  <si>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</si>
  <si>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</si>
  <si>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</si>
  <si>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</si>
  <si>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Membership Dues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</si>
  <si>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</si>
  <si>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</si>
  <si>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</si>
  <si>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</si>
  <si>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</si>
  <si>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</si>
  <si>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</si>
  <si>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</si>
  <si>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</si>
  <si>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</si>
  <si>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</si>
  <si>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</si>
  <si>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</si>
  <si>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</si>
  <si>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</si>
  <si>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</si>
  <si>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</si>
  <si>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</si>
  <si>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</si>
  <si>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</si>
  <si>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</si>
  <si>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</si>
  <si>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</si>
  <si>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</si>
  <si>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</si>
  <si>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</si>
  <si>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</si>
  <si>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</si>
  <si>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</si>
  <si>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</si>
  <si>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</si>
  <si>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</si>
  <si>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</si>
  <si>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</si>
  <si>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</si>
  <si>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</si>
  <si>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</si>
  <si>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</si>
  <si>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</si>
  <si>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</si>
  <si>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</si>
  <si>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</si>
  <si>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</si>
  <si>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</si>
  <si>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</si>
  <si>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</si>
  <si>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</si>
  <si>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</si>
  <si>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</si>
  <si>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</si>
  <si>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</si>
  <si>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</si>
  <si>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</si>
  <si>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</si>
  <si>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</si>
  <si>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</si>
  <si>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</si>
  <si>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</si>
  <si>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</si>
  <si>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</si>
  <si>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</si>
  <si>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</si>
  <si>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</si>
  <si>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</si>
  <si>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</si>
  <si>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</si>
  <si>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</si>
  <si>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</si>
  <si>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</si>
  <si>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</si>
  <si>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</si>
  <si>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</si>
  <si>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</si>
  <si>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</si>
  <si>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</si>
  <si>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</si>
  <si>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</si>
  <si>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</si>
  <si>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</si>
  <si>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</si>
  <si>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</si>
  <si>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</si>
  <si>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</si>
  <si>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</si>
  <si>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</si>
  <si>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</si>
  <si>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</si>
  <si>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</si>
  <si>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</si>
  <si>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</si>
  <si>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</si>
  <si>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</si>
  <si>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</si>
  <si>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</si>
  <si>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</si>
  <si>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</si>
  <si>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</si>
  <si>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</si>
  <si>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</si>
  <si>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</si>
  <si>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</si>
  <si>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 Income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</si>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</sst>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FEEDING THE CAROLINAS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1012482</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1799</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1010683</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84223.58333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1183986</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14.05765408</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1129425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1012482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84373.5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13.38601575</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1012482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84373.5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14.05765408</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465183</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1046898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0.4443441481</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309904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38152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348056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1012482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0.3437651237</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16378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309904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0.05284862409</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237</v>
      </c>
      <c r="D41" s="75">
        <f>'Expenses 2022'!D40</f>
        <v>886270</v>
      </c>
      <c r="E41" s="165">
        <f t="shared" ref="E41:E44" si="1">D41/$D$44</f>
        <v>0.8753439567</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64590</v>
      </c>
      <c r="E42" s="165">
        <f t="shared" si="1"/>
        <v>0.0637937267</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61622</v>
      </c>
      <c r="E43" s="165">
        <f t="shared" si="1"/>
        <v>0.06086231656</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1012482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738931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61622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D47/D48</f>
        <v>11.99135049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1397507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85210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16.40073935</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1399099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FEEDING THE CAROLINAS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103464.0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5052268.0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863405.0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6019137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377840.0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377840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27506.0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236</v>
      </c>
      <c r="D39" s="74"/>
      <c r="E39" s="48">
        <v>2880.0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2880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6427363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FEEDING THE CAROLINAS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4945630</v>
      </c>
      <c r="D6" s="99">
        <v>4945630.0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136469</v>
      </c>
      <c r="D7" s="99">
        <v>120649.0</v>
      </c>
      <c r="E7" s="99">
        <v>3756.0</v>
      </c>
      <c r="F7" s="99">
        <v>12064.0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272016</v>
      </c>
      <c r="D9" s="99">
        <v>240629.0</v>
      </c>
      <c r="E9" s="99">
        <v>6322.0</v>
      </c>
      <c r="F9" s="99">
        <v>25065.0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3084</v>
      </c>
      <c r="D10" s="99">
        <v>2714.0</v>
      </c>
      <c r="E10" s="99">
        <v>185.0</v>
      </c>
      <c r="F10" s="99">
        <v>185.0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31485</v>
      </c>
      <c r="D11" s="99">
        <v>27663.0</v>
      </c>
      <c r="E11" s="99">
        <v>1730.0</v>
      </c>
      <c r="F11" s="99">
        <v>2092.0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28654</v>
      </c>
      <c r="D12" s="99">
        <v>25776.0</v>
      </c>
      <c r="E12" s="99">
        <v>111.0</v>
      </c>
      <c r="F12" s="99">
        <v>2767.0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12242</v>
      </c>
      <c r="D14" s="99">
        <v>10931.0</v>
      </c>
      <c r="E14" s="99">
        <v>915.0</v>
      </c>
      <c r="F14" s="99">
        <v>396.0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54388</v>
      </c>
      <c r="D16" s="99">
        <v>48562.0</v>
      </c>
      <c r="E16" s="99">
        <v>4067.0</v>
      </c>
      <c r="F16" s="99">
        <v>1759.0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64905</v>
      </c>
      <c r="D17" s="99">
        <v>57952.0</v>
      </c>
      <c r="E17" s="99">
        <v>4854.0</v>
      </c>
      <c r="F17" s="99">
        <v>2099.0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152741</v>
      </c>
      <c r="D20" s="99">
        <v>152741.0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70677</v>
      </c>
      <c r="D21" s="99">
        <v>48977.0</v>
      </c>
      <c r="E21" s="99">
        <v>13880.0</v>
      </c>
      <c r="F21" s="99">
        <v>7820.0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31030</v>
      </c>
      <c r="D22" s="99">
        <v>13386.0</v>
      </c>
      <c r="E22" s="99">
        <v>16114.0</v>
      </c>
      <c r="F22" s="99">
        <v>1530.0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17445</v>
      </c>
      <c r="D23" s="99">
        <v>11863.0</v>
      </c>
      <c r="E23" s="99">
        <v>3838.0</v>
      </c>
      <c r="F23" s="99">
        <v>1744.0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726</v>
      </c>
      <c r="D25" s="99">
        <v>0.0</v>
      </c>
      <c r="E25" s="99">
        <v>726.0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34473</v>
      </c>
      <c r="D26" s="99">
        <v>19062.0</v>
      </c>
      <c r="E26" s="99">
        <v>10614.0</v>
      </c>
      <c r="F26" s="99">
        <v>4797.0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4398</v>
      </c>
      <c r="D28" s="99">
        <v>1573.0</v>
      </c>
      <c r="E28" s="99">
        <v>2825.0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1259</v>
      </c>
      <c r="D31" s="99">
        <v>0.0</v>
      </c>
      <c r="E31" s="99">
        <v>1259.0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2558</v>
      </c>
      <c r="D32" s="99">
        <v>0.0</v>
      </c>
      <c r="E32" s="99">
        <v>2558.0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1093</v>
      </c>
      <c r="D38" s="99">
        <v>272.0</v>
      </c>
      <c r="E38" s="99">
        <v>821.0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5865273</v>
      </c>
      <c r="D40" s="104">
        <f t="shared" si="2"/>
        <v>5728380</v>
      </c>
      <c r="E40" s="104">
        <f t="shared" si="2"/>
        <v>74575</v>
      </c>
      <c r="F40" s="104">
        <f t="shared" si="2"/>
        <v>62318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FEEDING THE CAROLINAS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639333.0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663749.0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666143.0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56079.0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6896.0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6896.0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321.0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2025625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156275.0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156275</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1301300.0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568050.0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1869350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2025625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FEEDING THE CAROLINAS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5865273</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1259</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5864014</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488667.8333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1303082</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2.666600728</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1301300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5865273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488772.75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2.662382467</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5865273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488772.75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2.666600728</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5052268</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6427363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0.7860561166</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408485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63223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471708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5865273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0.08042387797</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34569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408485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0.0846273425</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239</v>
      </c>
      <c r="D41" s="75">
        <f>'Expenses 2023'!D40</f>
        <v>5728380</v>
      </c>
      <c r="E41" s="165">
        <f t="shared" ref="E41:E44" si="1">D41/$D$44</f>
        <v>0.9766604214</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74575</v>
      </c>
      <c r="E42" s="165">
        <f t="shared" si="1"/>
        <v>0.01271466818</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62318</v>
      </c>
      <c r="E43" s="165">
        <f t="shared" si="1"/>
        <v>0.01062491038</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5865273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6019137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62318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D47/D48</f>
        <v>96.58745467</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2025304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156275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12.95987202</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2025625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FEEDING THE CAROLINAS</v>
      </c>
      <c r="B1" s="2" t="s">
        <v>240</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9"/>
      <c r="B5" s="49"/>
      <c r="C5" s="148" t="s">
        <v>178</v>
      </c>
      <c r="D5" s="177">
        <f>'Ratios 2021'!D8</f>
        <v>14.65237757</v>
      </c>
      <c r="E5" s="177">
        <f>'Ratios 2022'!D8</f>
        <v>14.05765408</v>
      </c>
      <c r="F5" s="177">
        <f>'Ratios 2023'!D8</f>
        <v>2.666600728</v>
      </c>
      <c r="G5" s="177">
        <f>average(D5:F5)</f>
        <v>10.45887746</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9"/>
      <c r="B10" s="49"/>
      <c r="C10" s="148" t="s">
        <v>186</v>
      </c>
      <c r="D10" s="149">
        <f>'Ratios 2021'!D14</f>
        <v>16.3148998</v>
      </c>
      <c r="E10" s="149">
        <f>'Ratios 2022'!D14</f>
        <v>13.38601575</v>
      </c>
      <c r="F10" s="149">
        <f>'Ratios 2023'!D14</f>
        <v>2.662382467</v>
      </c>
      <c r="G10" s="177">
        <f>average(D10:F10)</f>
        <v>10.78776601</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0</v>
      </c>
      <c r="E15" s="180">
        <f>'Ratios 2022'!D20</f>
        <v>0</v>
      </c>
      <c r="F15" s="180">
        <f>'Ratios 2023'!D20</f>
        <v>0</v>
      </c>
      <c r="G15" s="177">
        <f>average(D15:F15)</f>
        <v>0</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0.6208259184</v>
      </c>
      <c r="E20" s="163">
        <f>'Ratios 2022'!D26</f>
        <v>0.4443441481</v>
      </c>
      <c r="F20" s="163">
        <f>'Ratios 2023'!D26</f>
        <v>0.7860561166</v>
      </c>
      <c r="G20" s="181">
        <f>average(D20:F20)</f>
        <v>0.6170753944</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0.3481735037</v>
      </c>
      <c r="E25" s="163">
        <f>'Ratios 2022'!D33</f>
        <v>0.3437651237</v>
      </c>
      <c r="F25" s="163">
        <f>'Ratios 2023'!D33</f>
        <v>0.08042387797</v>
      </c>
      <c r="G25" s="181">
        <f>average(D25:F25)</f>
        <v>0.2574541685</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0.01209398901</v>
      </c>
      <c r="E30" s="163">
        <f>'Ratios 2022'!D38</f>
        <v>0.05284862409</v>
      </c>
      <c r="F30" s="163">
        <f>'Ratios 2023'!D38</f>
        <v>0.0846273425</v>
      </c>
      <c r="G30" s="181">
        <f>average(D30:F30)</f>
        <v>0.04985665186</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9"/>
      <c r="B35" s="49"/>
      <c r="C35" s="148" t="s">
        <v>245</v>
      </c>
      <c r="D35" s="163">
        <f>'Ratios 2021'!E41</f>
        <v>0.8339731002</v>
      </c>
      <c r="E35" s="163">
        <f>'Ratios 2022'!E41</f>
        <v>0.8753439567</v>
      </c>
      <c r="F35" s="163">
        <f>'Ratios 2023'!E41</f>
        <v>0.9766604214</v>
      </c>
      <c r="G35" s="181">
        <f t="shared" ref="G35:G37" si="1">average(D35:F35)</f>
        <v>0.8953258261</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0.08825420309</v>
      </c>
      <c r="E36" s="163">
        <f>'Ratios 2022'!E42</f>
        <v>0.0637937267</v>
      </c>
      <c r="F36" s="163">
        <f>'Ratios 2023'!E42</f>
        <v>0.01271466818</v>
      </c>
      <c r="G36" s="181">
        <f t="shared" si="1"/>
        <v>0.05492086599</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0.0777726967</v>
      </c>
      <c r="E37" s="163">
        <f>'Ratios 2022'!E43</f>
        <v>0.06086231656</v>
      </c>
      <c r="F37" s="163">
        <f>'Ratios 2023'!E43</f>
        <v>0.01062491038</v>
      </c>
      <c r="G37" s="181">
        <f t="shared" si="1"/>
        <v>0.04975330788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14.3189852</v>
      </c>
      <c r="E42" s="166">
        <f>'Ratios 2022'!D49</f>
        <v>11.99135049</v>
      </c>
      <c r="F42" s="166">
        <f>'Ratios 2023'!D49</f>
        <v>96.58745467</v>
      </c>
      <c r="G42" s="183">
        <f>average(D42:F42)</f>
        <v>40.96593012</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24.16044572</v>
      </c>
      <c r="E47" s="149">
        <f>'Ratios 2022'!D54</f>
        <v>16.40073935</v>
      </c>
      <c r="F47" s="149">
        <f>'Ratios 2023'!D54</f>
        <v>12.95987202</v>
      </c>
      <c r="G47" s="177">
        <f>average(D47:F47)</f>
        <v>17.84035236</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v>
      </c>
      <c r="F52" s="184">
        <f>'Ratios 2023'!D59</f>
        <v>0</v>
      </c>
      <c r="G52" s="185">
        <f>average(D52:F52)</f>
        <v>0</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FEEDING THE CAROLINAS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FEEDING THE CAROLINAS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103464.0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37963.0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686554.0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827981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277741.0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277741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1105872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FEEDING THE CAROLINAS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303873</v>
      </c>
      <c r="D6" s="99">
        <v>303873.0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125294</v>
      </c>
      <c r="D7" s="99">
        <v>72579.0</v>
      </c>
      <c r="E7" s="99">
        <v>16727.0</v>
      </c>
      <c r="F7" s="99">
        <v>35988.0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113585</v>
      </c>
      <c r="D9" s="99">
        <v>113585.0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2781</v>
      </c>
      <c r="D10" s="99">
        <v>2781.0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108</v>
      </c>
      <c r="D11" s="99">
        <v>108.0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17099</v>
      </c>
      <c r="D12" s="99">
        <v>13330.0</v>
      </c>
      <c r="E12" s="99">
        <v>1256.0</v>
      </c>
      <c r="F12" s="99">
        <v>2513.0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12632</v>
      </c>
      <c r="D14" s="99">
        <v>1578.0</v>
      </c>
      <c r="E14" s="99">
        <v>10738.0</v>
      </c>
      <c r="F14" s="99">
        <v>316.0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43114</v>
      </c>
      <c r="D16" s="99">
        <v>32336.0</v>
      </c>
      <c r="E16" s="99">
        <v>4311.0</v>
      </c>
      <c r="F16" s="99">
        <v>6467.0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52236</v>
      </c>
      <c r="D17" s="99">
        <v>39181.0</v>
      </c>
      <c r="E17" s="99">
        <v>5222.0</v>
      </c>
      <c r="F17" s="99">
        <v>7833.0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16904</v>
      </c>
      <c r="D20" s="99">
        <v>16904.0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12895</v>
      </c>
      <c r="D22" s="99">
        <v>2642.0</v>
      </c>
      <c r="E22" s="99">
        <v>9394.0</v>
      </c>
      <c r="F22" s="99">
        <v>859.0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11743</v>
      </c>
      <c r="D23" s="99">
        <v>9354.0</v>
      </c>
      <c r="E23" s="99">
        <v>965.0</v>
      </c>
      <c r="F23" s="99">
        <v>1424.0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428</v>
      </c>
      <c r="D25" s="99">
        <v>0.0</v>
      </c>
      <c r="E25" s="99">
        <v>428.0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14635</v>
      </c>
      <c r="D26" s="99">
        <v>10987.0</v>
      </c>
      <c r="E26" s="99">
        <v>1224.0</v>
      </c>
      <c r="F26" s="99">
        <v>2424.0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525</v>
      </c>
      <c r="D28" s="99">
        <v>495.0</v>
      </c>
      <c r="E28" s="99">
        <v>30.0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2049</v>
      </c>
      <c r="D31" s="99">
        <v>0.0</v>
      </c>
      <c r="E31" s="99">
        <v>2049.0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4570</v>
      </c>
      <c r="D32" s="99">
        <v>0.0</v>
      </c>
      <c r="E32" s="99">
        <v>4570.0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3500</v>
      </c>
      <c r="D34" s="99">
        <v>0.0</v>
      </c>
      <c r="E34" s="99">
        <v>3500.0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5529</v>
      </c>
      <c r="D38" s="99">
        <v>326.0</v>
      </c>
      <c r="E38" s="99">
        <v>5203.0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743500</v>
      </c>
      <c r="D40" s="104">
        <f t="shared" si="2"/>
        <v>620059</v>
      </c>
      <c r="E40" s="104">
        <f t="shared" si="2"/>
        <v>65617</v>
      </c>
      <c r="F40" s="104">
        <f t="shared" si="2"/>
        <v>57824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FEEDING THE CAROLINAS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570242.0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335093.0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262000.0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157605.0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2000.0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6896.0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3839.0</v>
      </c>
      <c r="E12" s="109">
        <f>D11-D12</f>
        <v>3057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317.0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1330314</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54922.0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2548.0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57470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1010844.0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262000.0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1272844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1330314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FEEDING THE CAROLINAS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743500</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2049</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741451</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61787.58333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905335</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14.65237757</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1010844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743500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61958.33333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16.3148998</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743500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61958.33333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14.65237757</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686554</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1105872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0.6208259184</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238879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19988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258867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743500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0.3481735037</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2889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238879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0.01209398901</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620059</v>
      </c>
      <c r="E41" s="165">
        <f t="shared" ref="E41:E44" si="1">D41/$D$44</f>
        <v>0.8339731002</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65617</v>
      </c>
      <c r="E42" s="165">
        <f t="shared" si="1"/>
        <v>0.08825420309</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57824</v>
      </c>
      <c r="E43" s="165">
        <f t="shared" si="1"/>
        <v>0.0777726967</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743500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827981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57824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D47/D48</f>
        <v>14.3189852</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1326940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54922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24.16044572</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1330314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FEEDING THE CAROLINAS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103464.0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170284.0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465183.0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738931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303055.0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303055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2928.0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236</v>
      </c>
      <c r="D39" s="74"/>
      <c r="E39" s="48">
        <v>1984.0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1984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1046898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FEEDING THE CAROLINAS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366876</v>
      </c>
      <c r="D6" s="99">
        <v>366876.0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131135</v>
      </c>
      <c r="D7" s="99">
        <v>70810.0</v>
      </c>
      <c r="E7" s="99">
        <v>23477.0</v>
      </c>
      <c r="F7" s="99">
        <v>36848.0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178769</v>
      </c>
      <c r="D9" s="99">
        <v>178769.0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16378</v>
      </c>
      <c r="D11" s="99">
        <v>16378.0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21774</v>
      </c>
      <c r="D12" s="99">
        <v>18272.0</v>
      </c>
      <c r="E12" s="99">
        <v>996.0</v>
      </c>
      <c r="F12" s="99">
        <v>2506.0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42965</v>
      </c>
      <c r="D16" s="99">
        <v>32377.0</v>
      </c>
      <c r="E16" s="99">
        <v>4297.0</v>
      </c>
      <c r="F16" s="99">
        <v>6291.0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56467</v>
      </c>
      <c r="D17" s="99">
        <v>42350.0</v>
      </c>
      <c r="E17" s="99">
        <v>5647.0</v>
      </c>
      <c r="F17" s="99">
        <v>8470.0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129377</v>
      </c>
      <c r="D20" s="99">
        <v>129377.0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965</v>
      </c>
      <c r="D21" s="99">
        <v>0.0</v>
      </c>
      <c r="E21" s="99">
        <v>0.0</v>
      </c>
      <c r="F21" s="99">
        <v>965.0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23873</v>
      </c>
      <c r="D22" s="99">
        <v>9340.0</v>
      </c>
      <c r="E22" s="99">
        <v>13445.0</v>
      </c>
      <c r="F22" s="99">
        <v>1088.0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3629</v>
      </c>
      <c r="D23" s="99">
        <v>1097.0</v>
      </c>
      <c r="E23" s="99">
        <v>1240.0</v>
      </c>
      <c r="F23" s="99">
        <v>1292.0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624</v>
      </c>
      <c r="D25" s="99">
        <v>0.0</v>
      </c>
      <c r="E25" s="99">
        <v>624.0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28223</v>
      </c>
      <c r="D26" s="99">
        <v>20066.0</v>
      </c>
      <c r="E26" s="99">
        <v>3995.0</v>
      </c>
      <c r="F26" s="99">
        <v>4162.0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722</v>
      </c>
      <c r="D28" s="99">
        <v>233.0</v>
      </c>
      <c r="E28" s="99">
        <v>489.0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1799</v>
      </c>
      <c r="D31" s="99">
        <v>0.0</v>
      </c>
      <c r="E31" s="99">
        <v>1799.0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5373</v>
      </c>
      <c r="D32" s="99">
        <v>0.0</v>
      </c>
      <c r="E32" s="99">
        <v>5373.0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3533</v>
      </c>
      <c r="D34" s="99">
        <v>325.0</v>
      </c>
      <c r="E34" s="99">
        <v>3208.0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1012482</v>
      </c>
      <c r="D40" s="104">
        <f t="shared" si="2"/>
        <v>886270</v>
      </c>
      <c r="E40" s="104">
        <f t="shared" si="2"/>
        <v>64590</v>
      </c>
      <c r="F40" s="104">
        <f t="shared" si="2"/>
        <v>61622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FEEDING THE CAROLINAS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345966.0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838020.0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213521.0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6896.0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5637.0</v>
      </c>
      <c r="E12" s="109">
        <f>D11-D12</f>
        <v>1259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333.0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1399099</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85210.0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6629.0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91839</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1129425.0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177835.0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1307260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1399099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