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<sst xmlns="http://schemas.openxmlformats.org/spreadsheetml/2006/main" count="558" uniqueCount="171">
  <si>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BURTON D. MORGAN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</si>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</sst>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BURTON D. MORGAN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11725143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153907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11571236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964269.6667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3230877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3.350594872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168549817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11725143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977095.25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172.5009072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166837515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11725143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977095.25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170.7484659</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174.0990608</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7374725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7374725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1513669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163018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1676687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11725143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0.1429992794</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163018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1513669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0.1076972575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173175106</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BURTON D. MORGAN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4518142.0</v>
      </c>
      <c r="F5" s="46">
        <v>2853146.0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100.0</v>
      </c>
      <c r="F6" s="46">
        <v>100.0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7682756.0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9000091.0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309342.0</v>
      </c>
      <c r="F16" s="46">
        <v>573968.0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12510340</v>
      </c>
      <c r="F17" s="56">
        <f t="shared" si="1"/>
        <v>12427305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BURTON D. MORGAN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753311.0</v>
      </c>
      <c r="D3" s="67">
        <v>137493.0</v>
      </c>
      <c r="E3" s="67">
        <v>0.0</v>
      </c>
      <c r="F3" s="67">
        <v>615818.0</v>
      </c>
      <c r="G3" s="41"/>
      <c r="H3" s="41"/>
      <c r="I3" s="41"/>
      <c r="J3" s="41"/>
      <c r="K3" s="41"/>
      <c r="L3" s="41"/>
      <c r="M3" s="41"/>
      <c r="N3" s="41"/>
      <c r="O3" s="41"/>
      <c r="P3" s="41"/>
      <c r="Q3" s="41"/>
      <c r="R3" s="41"/>
      <c r="S3" s="41"/>
      <c r="T3" s="41"/>
      <c r="U3" s="41"/>
      <c r="V3" s="41"/>
      <c r="W3" s="41"/>
      <c r="X3" s="41"/>
      <c r="Y3" s="41"/>
      <c r="Z3" s="41"/>
    </row>
    <row r="4">
      <c r="A4" s="64">
        <v>14.0</v>
      </c>
      <c r="B4" s="65" t="s">
        <v>71</v>
      </c>
      <c r="C4" s="66">
        <v>547387.0</v>
      </c>
      <c r="D4" s="67">
        <v>71762.0</v>
      </c>
      <c r="E4" s="67">
        <v>0.0</v>
      </c>
      <c r="F4" s="67">
        <v>475625.0</v>
      </c>
      <c r="G4" s="41"/>
      <c r="H4" s="41"/>
      <c r="I4" s="41"/>
      <c r="J4" s="41"/>
      <c r="K4" s="41"/>
      <c r="L4" s="41"/>
      <c r="M4" s="41"/>
      <c r="N4" s="41"/>
      <c r="O4" s="41"/>
      <c r="P4" s="41"/>
      <c r="Q4" s="41"/>
      <c r="R4" s="41"/>
      <c r="S4" s="41"/>
      <c r="T4" s="41"/>
      <c r="U4" s="41"/>
      <c r="V4" s="41"/>
      <c r="W4" s="41"/>
      <c r="X4" s="41"/>
      <c r="Y4" s="41"/>
      <c r="Z4" s="41"/>
    </row>
    <row r="5">
      <c r="A5" s="64">
        <v>15.0</v>
      </c>
      <c r="B5" s="65" t="s">
        <v>72</v>
      </c>
      <c r="C5" s="66">
        <v>178271.0</v>
      </c>
      <c r="D5" s="67">
        <v>23371.0</v>
      </c>
      <c r="E5" s="67">
        <v>0.0</v>
      </c>
      <c r="F5" s="67">
        <v>156221.0</v>
      </c>
      <c r="G5" s="41"/>
      <c r="H5" s="41"/>
      <c r="I5" s="41"/>
      <c r="J5" s="41"/>
      <c r="K5" s="41"/>
      <c r="L5" s="41"/>
      <c r="M5" s="41"/>
      <c r="N5" s="41"/>
      <c r="O5" s="41"/>
      <c r="P5" s="41"/>
      <c r="Q5" s="41"/>
      <c r="R5" s="41"/>
      <c r="S5" s="41"/>
      <c r="T5" s="41"/>
      <c r="U5" s="41"/>
      <c r="V5" s="41"/>
      <c r="W5" s="41"/>
      <c r="X5" s="41"/>
      <c r="Y5" s="41"/>
      <c r="Z5" s="41"/>
    </row>
    <row r="6">
      <c r="A6" s="43" t="s">
        <v>73</v>
      </c>
      <c r="B6" s="48" t="s">
        <v>74</v>
      </c>
      <c r="C6" s="66">
        <v>4580.0</v>
      </c>
      <c r="D6" s="67">
        <v>600.0</v>
      </c>
      <c r="E6" s="67">
        <v>0.0</v>
      </c>
      <c r="F6" s="67">
        <v>3259.0</v>
      </c>
      <c r="G6" s="41"/>
      <c r="H6" s="41"/>
      <c r="I6" s="41"/>
      <c r="J6" s="41"/>
      <c r="K6" s="41"/>
      <c r="L6" s="41"/>
      <c r="M6" s="41"/>
      <c r="N6" s="41"/>
      <c r="O6" s="41"/>
      <c r="P6" s="41"/>
      <c r="Q6" s="41"/>
      <c r="R6" s="41"/>
      <c r="S6" s="41"/>
      <c r="T6" s="41"/>
      <c r="U6" s="41"/>
      <c r="V6" s="41"/>
      <c r="W6" s="41"/>
      <c r="X6" s="41"/>
      <c r="Y6" s="41"/>
      <c r="Z6" s="41"/>
    </row>
    <row r="7">
      <c r="A7" s="64" t="s">
        <v>55</v>
      </c>
      <c r="B7" s="65" t="s">
        <v>75</v>
      </c>
      <c r="C7" s="66">
        <v>52527.0</v>
      </c>
      <c r="D7" s="67">
        <v>6886.0</v>
      </c>
      <c r="E7" s="67">
        <v>0.0</v>
      </c>
      <c r="F7" s="67">
        <v>45954.0</v>
      </c>
      <c r="G7" s="41"/>
      <c r="H7" s="41"/>
      <c r="I7" s="41"/>
      <c r="J7" s="41"/>
      <c r="K7" s="41"/>
      <c r="L7" s="41"/>
      <c r="M7" s="41"/>
      <c r="N7" s="41"/>
      <c r="O7" s="41"/>
      <c r="P7" s="41"/>
      <c r="Q7" s="41"/>
      <c r="R7" s="41"/>
      <c r="S7" s="41"/>
      <c r="T7" s="41"/>
      <c r="U7" s="41"/>
      <c r="V7" s="41"/>
      <c r="W7" s="41"/>
      <c r="X7" s="41"/>
      <c r="Y7" s="41"/>
      <c r="Z7" s="41"/>
    </row>
    <row r="8">
      <c r="A8" s="64" t="s">
        <v>66</v>
      </c>
      <c r="B8" s="65" t="s">
        <v>76</v>
      </c>
      <c r="C8" s="66">
        <v>1202960.0</v>
      </c>
      <c r="D8" s="67">
        <v>414736.0</v>
      </c>
      <c r="E8" s="67">
        <v>0.0</v>
      </c>
      <c r="F8" s="67">
        <v>91352.0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175000.0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182666.0</v>
      </c>
      <c r="D11" s="67">
        <v>23948.0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26315.0</v>
      </c>
      <c r="D12" s="67">
        <v>3450.0</v>
      </c>
      <c r="E12" s="67">
        <v>0.0</v>
      </c>
      <c r="F12" s="67">
        <v>23701.0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126555.0</v>
      </c>
      <c r="D13" s="67">
        <v>16048.0</v>
      </c>
      <c r="E13" s="67">
        <v>0.0</v>
      </c>
      <c r="F13" s="67">
        <v>108130.0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14050.0</v>
      </c>
      <c r="D14" s="67">
        <v>1842.0</v>
      </c>
      <c r="E14" s="67">
        <v>0.0</v>
      </c>
      <c r="F14" s="67">
        <v>15441.0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1168716.0</v>
      </c>
      <c r="D15" s="67">
        <v>26125.0</v>
      </c>
      <c r="E15" s="67">
        <v>0.0</v>
      </c>
      <c r="F15" s="67">
        <v>1161868.0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4432338</v>
      </c>
      <c r="D16" s="70">
        <f t="shared" si="1"/>
        <v>726261</v>
      </c>
      <c r="E16" s="70">
        <f t="shared" si="1"/>
        <v>0</v>
      </c>
      <c r="F16" s="70">
        <f t="shared" si="1"/>
        <v>2697369</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6443137.0</v>
      </c>
      <c r="D17" s="67">
        <v>0.0</v>
      </c>
      <c r="E17" s="67">
        <v>0.0</v>
      </c>
      <c r="F17" s="67">
        <v>7338937.0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10875475</v>
      </c>
      <c r="D18" s="75">
        <f t="shared" si="2"/>
        <v>726261</v>
      </c>
      <c r="E18" s="75">
        <f t="shared" si="2"/>
        <v>0</v>
      </c>
      <c r="F18" s="75">
        <f t="shared" si="2"/>
        <v>10036306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BURTON D. MORGAN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73480.0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5396398.0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227658.0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46305.0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4.7323884E7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5051691.0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1.2523862E8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2671528.0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110058.0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186139622</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48623.0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964150.0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110058.0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1122831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1.82828097E8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2188694.0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185016791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186139622</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BURTON D. MORGAN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10875475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182666</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10692809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891067.4167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5469878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6.138568079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182828097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10875475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906289.5833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201.7325371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177614195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10875475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906289.5833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195.9795172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202.1180853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12510340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12510340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1300698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178271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1478969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10875475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0.1359912096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178271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1300698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0.1370579489</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186139622</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BURTON D. MORGAN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5.584583634</v>
      </c>
      <c r="E5" s="137">
        <f>'Ratios 2022'!D8</f>
        <v>3.350594872</v>
      </c>
      <c r="F5" s="137">
        <f>'Ratios 2023'!D8</f>
        <v>6.138568079</v>
      </c>
      <c r="G5" s="137">
        <f>average(D5:F5)</f>
        <v>5.024582195</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242.686191</v>
      </c>
      <c r="E10" s="118">
        <f>'Ratios 2022'!D14</f>
        <v>172.5009072</v>
      </c>
      <c r="F10" s="118">
        <f>'Ratios 2023'!D14</f>
        <v>201.7325371</v>
      </c>
      <c r="G10" s="137">
        <f>average(D10:F10)</f>
        <v>205.6398784</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237.6070077</v>
      </c>
      <c r="E15" s="141">
        <f>'Ratios 2022'!D20</f>
        <v>170.7484659</v>
      </c>
      <c r="F15" s="141">
        <f>'Ratios 2023'!D20</f>
        <v>195.9795172</v>
      </c>
      <c r="G15" s="137">
        <f>average(D15:F15)</f>
        <v>201.444997</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0.136576434</v>
      </c>
      <c r="E25" s="131">
        <f>'Ratios 2022'!D33</f>
        <v>0.1429992794</v>
      </c>
      <c r="F25" s="131">
        <f>'Ratios 2023'!D33</f>
        <v>0.1359912096</v>
      </c>
      <c r="G25" s="142">
        <f>average(D25:F25)</f>
        <v>0.1385223077</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0.1612771321</v>
      </c>
      <c r="E30" s="131">
        <f>'Ratios 2022'!D38</f>
        <v>0.1076972575</v>
      </c>
      <c r="F30" s="131">
        <f>'Ratios 2023'!D38</f>
        <v>0.1370579489</v>
      </c>
      <c r="G30" s="142">
        <f>average(D30:F30)</f>
        <v>0.1353441128</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BURTON D. MORGAN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BURTON D. MORGAN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1369.0</v>
      </c>
      <c r="F4" s="46">
        <v>1369.0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3308310.0</v>
      </c>
      <c r="F5" s="46">
        <v>3117844.0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100.0</v>
      </c>
      <c r="F6" s="46">
        <v>100.0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9045554.0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8977024.0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229937.0</v>
      </c>
      <c r="F16" s="46">
        <v>73904.0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12585270</v>
      </c>
      <c r="F17" s="56">
        <f t="shared" si="1"/>
        <v>12170241</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BURTON D. MORGAN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736383.0</v>
      </c>
      <c r="D3" s="67">
        <v>96540.0</v>
      </c>
      <c r="E3" s="67">
        <v>0.0</v>
      </c>
      <c r="F3" s="67">
        <v>639843.0</v>
      </c>
      <c r="G3" s="41"/>
      <c r="H3" s="41"/>
      <c r="I3" s="41"/>
      <c r="J3" s="41"/>
      <c r="K3" s="41"/>
      <c r="L3" s="41"/>
      <c r="M3" s="41"/>
      <c r="N3" s="41"/>
      <c r="O3" s="41"/>
      <c r="P3" s="41"/>
      <c r="Q3" s="41"/>
      <c r="R3" s="41"/>
      <c r="S3" s="41"/>
      <c r="T3" s="41"/>
      <c r="U3" s="41"/>
      <c r="V3" s="41"/>
      <c r="W3" s="41"/>
      <c r="X3" s="41"/>
      <c r="Y3" s="41"/>
      <c r="Z3" s="41"/>
    </row>
    <row r="4">
      <c r="A4" s="64">
        <v>14.0</v>
      </c>
      <c r="B4" s="65" t="s">
        <v>71</v>
      </c>
      <c r="C4" s="66">
        <v>479059.0</v>
      </c>
      <c r="D4" s="67">
        <v>62805.0</v>
      </c>
      <c r="E4" s="67">
        <v>0.0</v>
      </c>
      <c r="F4" s="67">
        <v>426258.0</v>
      </c>
      <c r="G4" s="41"/>
      <c r="H4" s="41"/>
      <c r="I4" s="41"/>
      <c r="J4" s="41"/>
      <c r="K4" s="41"/>
      <c r="L4" s="41"/>
      <c r="M4" s="41"/>
      <c r="N4" s="41"/>
      <c r="O4" s="41"/>
      <c r="P4" s="41"/>
      <c r="Q4" s="41"/>
      <c r="R4" s="41"/>
      <c r="S4" s="41"/>
      <c r="T4" s="41"/>
      <c r="U4" s="41"/>
      <c r="V4" s="41"/>
      <c r="W4" s="41"/>
      <c r="X4" s="41"/>
      <c r="Y4" s="41"/>
      <c r="Z4" s="41"/>
    </row>
    <row r="5">
      <c r="A5" s="64">
        <v>15.0</v>
      </c>
      <c r="B5" s="65" t="s">
        <v>72</v>
      </c>
      <c r="C5" s="66">
        <v>196023.0</v>
      </c>
      <c r="D5" s="67">
        <v>64433.0</v>
      </c>
      <c r="E5" s="67">
        <v>0.0</v>
      </c>
      <c r="F5" s="67">
        <v>131280.0</v>
      </c>
      <c r="G5" s="41"/>
      <c r="H5" s="41"/>
      <c r="I5" s="41"/>
      <c r="J5" s="41"/>
      <c r="K5" s="41"/>
      <c r="L5" s="41"/>
      <c r="M5" s="41"/>
      <c r="N5" s="41"/>
      <c r="O5" s="41"/>
      <c r="P5" s="41"/>
      <c r="Q5" s="41"/>
      <c r="R5" s="41"/>
      <c r="S5" s="41"/>
      <c r="T5" s="41"/>
      <c r="U5" s="41"/>
      <c r="V5" s="41"/>
      <c r="W5" s="41"/>
      <c r="X5" s="41"/>
      <c r="Y5" s="41"/>
      <c r="Z5" s="41"/>
    </row>
    <row r="6">
      <c r="A6" s="43" t="s">
        <v>73</v>
      </c>
      <c r="B6" s="48" t="s">
        <v>74</v>
      </c>
      <c r="C6" s="66">
        <v>19982.0</v>
      </c>
      <c r="D6" s="67">
        <v>2620.0</v>
      </c>
      <c r="E6" s="67">
        <v>0.0</v>
      </c>
      <c r="F6" s="67">
        <v>17362.0</v>
      </c>
      <c r="G6" s="41"/>
      <c r="H6" s="41"/>
      <c r="I6" s="41"/>
      <c r="J6" s="41"/>
      <c r="K6" s="41"/>
      <c r="L6" s="41"/>
      <c r="M6" s="41"/>
      <c r="N6" s="41"/>
      <c r="O6" s="41"/>
      <c r="P6" s="41"/>
      <c r="Q6" s="41"/>
      <c r="R6" s="41"/>
      <c r="S6" s="41"/>
      <c r="T6" s="41"/>
      <c r="U6" s="41"/>
      <c r="V6" s="41"/>
      <c r="W6" s="41"/>
      <c r="X6" s="41"/>
      <c r="Y6" s="41"/>
      <c r="Z6" s="41"/>
    </row>
    <row r="7">
      <c r="A7" s="64" t="s">
        <v>55</v>
      </c>
      <c r="B7" s="65" t="s">
        <v>75</v>
      </c>
      <c r="C7" s="66">
        <v>45203.0</v>
      </c>
      <c r="D7" s="67">
        <v>5926.0</v>
      </c>
      <c r="E7" s="67">
        <v>0.0</v>
      </c>
      <c r="F7" s="67">
        <v>39410.0</v>
      </c>
      <c r="G7" s="41"/>
      <c r="H7" s="41"/>
      <c r="I7" s="41"/>
      <c r="J7" s="41"/>
      <c r="K7" s="41"/>
      <c r="L7" s="41"/>
      <c r="M7" s="41"/>
      <c r="N7" s="41"/>
      <c r="O7" s="41"/>
      <c r="P7" s="41"/>
      <c r="Q7" s="41"/>
      <c r="R7" s="41"/>
      <c r="S7" s="41"/>
      <c r="T7" s="41"/>
      <c r="U7" s="41"/>
      <c r="V7" s="41"/>
      <c r="W7" s="41"/>
      <c r="X7" s="41"/>
      <c r="Y7" s="41"/>
      <c r="Z7" s="41"/>
    </row>
    <row r="8">
      <c r="A8" s="64" t="s">
        <v>66</v>
      </c>
      <c r="B8" s="65" t="s">
        <v>76</v>
      </c>
      <c r="C8" s="66">
        <v>867249.0</v>
      </c>
      <c r="D8" s="67">
        <v>743984.0</v>
      </c>
      <c r="E8" s="67">
        <v>0.0</v>
      </c>
      <c r="F8" s="67">
        <v>52563.0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145000.0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140203.0</v>
      </c>
      <c r="D11" s="67">
        <v>18381.0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23015.0</v>
      </c>
      <c r="D12" s="67">
        <v>3017.0</v>
      </c>
      <c r="E12" s="67">
        <v>0.0</v>
      </c>
      <c r="F12" s="67">
        <v>19623.0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13051.0</v>
      </c>
      <c r="D13" s="67">
        <v>1711.0</v>
      </c>
      <c r="E13" s="67">
        <v>0.0</v>
      </c>
      <c r="F13" s="67">
        <v>11954.0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18871.0</v>
      </c>
      <c r="D14" s="67">
        <v>2474.0</v>
      </c>
      <c r="E14" s="67">
        <v>0.0</v>
      </c>
      <c r="F14" s="67">
        <v>16397.0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921992.0</v>
      </c>
      <c r="D15" s="67">
        <v>215031.0</v>
      </c>
      <c r="E15" s="67">
        <v>0.0</v>
      </c>
      <c r="F15" s="67">
        <v>867372.0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3606031</v>
      </c>
      <c r="D16" s="70">
        <f t="shared" si="1"/>
        <v>1216922</v>
      </c>
      <c r="E16" s="70">
        <f t="shared" si="1"/>
        <v>0</v>
      </c>
      <c r="F16" s="70">
        <f t="shared" si="1"/>
        <v>2222062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6728585.0</v>
      </c>
      <c r="D17" s="67">
        <v>0.0</v>
      </c>
      <c r="E17" s="67">
        <v>0.0</v>
      </c>
      <c r="F17" s="67">
        <v>6468717.0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10334616</v>
      </c>
      <c r="D18" s="75">
        <f t="shared" si="2"/>
        <v>1216922</v>
      </c>
      <c r="E18" s="75">
        <f t="shared" si="2"/>
        <v>0</v>
      </c>
      <c r="F18" s="75">
        <f t="shared" si="2"/>
        <v>8690779</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BURTON D. MORGAN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73571.0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4670725.0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1009745.0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37673.0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5.9550277E7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1.4099703E7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1.30981452E8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2640462.0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181814.0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213245422</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46378.0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1208318.0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178500.0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1433196</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2.09005716E8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2806510.0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211812226</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213245422</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BURTON D. MORGAN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10334616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140203</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10194413</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849534.4167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4744296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5.584583634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209005716</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10334616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861218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242.686191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204631432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10334616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861218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237.6070077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243.1915914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12585270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12585270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1215442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196023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1411465</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10334616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0.136576434</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196023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1215442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0.1612771321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213245422</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BURTON D. MORGAN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3450016.0</v>
      </c>
      <c r="F5" s="46">
        <v>3031546.0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100.0</v>
      </c>
      <c r="F6" s="46">
        <v>100.0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3325620.0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2222555.0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598989.0</v>
      </c>
      <c r="F16" s="46">
        <v>227096.0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7374725</v>
      </c>
      <c r="F17" s="56">
        <f t="shared" si="1"/>
        <v>5481297</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BURTON D. MORGAN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1001970.0</v>
      </c>
      <c r="D3" s="67">
        <v>170093.0</v>
      </c>
      <c r="E3" s="67">
        <v>0.0</v>
      </c>
      <c r="F3" s="67">
        <v>831877.0</v>
      </c>
      <c r="G3" s="41"/>
      <c r="H3" s="41"/>
      <c r="I3" s="41"/>
      <c r="J3" s="41"/>
      <c r="K3" s="41"/>
      <c r="L3" s="41"/>
      <c r="M3" s="41"/>
      <c r="N3" s="41"/>
      <c r="O3" s="41"/>
      <c r="P3" s="41"/>
      <c r="Q3" s="41"/>
      <c r="R3" s="41"/>
      <c r="S3" s="41"/>
      <c r="T3" s="41"/>
      <c r="U3" s="41"/>
      <c r="V3" s="41"/>
      <c r="W3" s="41"/>
      <c r="X3" s="41"/>
      <c r="Y3" s="41"/>
      <c r="Z3" s="41"/>
    </row>
    <row r="4">
      <c r="A4" s="64">
        <v>14.0</v>
      </c>
      <c r="B4" s="65" t="s">
        <v>71</v>
      </c>
      <c r="C4" s="66">
        <v>511699.0</v>
      </c>
      <c r="D4" s="67">
        <v>67084.0</v>
      </c>
      <c r="E4" s="67">
        <v>0.0</v>
      </c>
      <c r="F4" s="67">
        <v>444615.0</v>
      </c>
      <c r="G4" s="41"/>
      <c r="H4" s="41"/>
      <c r="I4" s="41"/>
      <c r="J4" s="41"/>
      <c r="K4" s="41"/>
      <c r="L4" s="41"/>
      <c r="M4" s="41"/>
      <c r="N4" s="41"/>
      <c r="O4" s="41"/>
      <c r="P4" s="41"/>
      <c r="Q4" s="41"/>
      <c r="R4" s="41"/>
      <c r="S4" s="41"/>
      <c r="T4" s="41"/>
      <c r="U4" s="41"/>
      <c r="V4" s="41"/>
      <c r="W4" s="41"/>
      <c r="X4" s="41"/>
      <c r="Y4" s="41"/>
      <c r="Z4" s="41"/>
    </row>
    <row r="5">
      <c r="A5" s="64">
        <v>15.0</v>
      </c>
      <c r="B5" s="65" t="s">
        <v>72</v>
      </c>
      <c r="C5" s="66">
        <v>163018.0</v>
      </c>
      <c r="D5" s="67">
        <v>21372.0</v>
      </c>
      <c r="E5" s="67">
        <v>0.0</v>
      </c>
      <c r="F5" s="67">
        <v>142285.0</v>
      </c>
      <c r="G5" s="41"/>
      <c r="H5" s="41"/>
      <c r="I5" s="41"/>
      <c r="J5" s="41"/>
      <c r="K5" s="41"/>
      <c r="L5" s="41"/>
      <c r="M5" s="41"/>
      <c r="N5" s="41"/>
      <c r="O5" s="41"/>
      <c r="P5" s="41"/>
      <c r="Q5" s="41"/>
      <c r="R5" s="41"/>
      <c r="S5" s="41"/>
      <c r="T5" s="41"/>
      <c r="U5" s="41"/>
      <c r="V5" s="41"/>
      <c r="W5" s="41"/>
      <c r="X5" s="41"/>
      <c r="Y5" s="41"/>
      <c r="Z5" s="41"/>
    </row>
    <row r="6">
      <c r="A6" s="43" t="s">
        <v>73</v>
      </c>
      <c r="B6" s="48" t="s">
        <v>74</v>
      </c>
      <c r="C6" s="66">
        <v>2535.0</v>
      </c>
      <c r="D6" s="67">
        <v>332.0</v>
      </c>
      <c r="E6" s="67">
        <v>0.0</v>
      </c>
      <c r="F6" s="67">
        <v>2203.0</v>
      </c>
      <c r="G6" s="41"/>
      <c r="H6" s="41"/>
      <c r="I6" s="41"/>
      <c r="J6" s="41"/>
      <c r="K6" s="41"/>
      <c r="L6" s="41"/>
      <c r="M6" s="41"/>
      <c r="N6" s="41"/>
      <c r="O6" s="41"/>
      <c r="P6" s="41"/>
      <c r="Q6" s="41"/>
      <c r="R6" s="41"/>
      <c r="S6" s="41"/>
      <c r="T6" s="41"/>
      <c r="U6" s="41"/>
      <c r="V6" s="41"/>
      <c r="W6" s="41"/>
      <c r="X6" s="41"/>
      <c r="Y6" s="41"/>
      <c r="Z6" s="41"/>
    </row>
    <row r="7">
      <c r="A7" s="64" t="s">
        <v>55</v>
      </c>
      <c r="B7" s="65" t="s">
        <v>75</v>
      </c>
      <c r="C7" s="66">
        <v>49730.0</v>
      </c>
      <c r="D7" s="67">
        <v>6520.0</v>
      </c>
      <c r="E7" s="67">
        <v>0.0</v>
      </c>
      <c r="F7" s="67">
        <v>45717.0</v>
      </c>
      <c r="G7" s="41"/>
      <c r="H7" s="41"/>
      <c r="I7" s="41"/>
      <c r="J7" s="41"/>
      <c r="K7" s="41"/>
      <c r="L7" s="41"/>
      <c r="M7" s="41"/>
      <c r="N7" s="41"/>
      <c r="O7" s="41"/>
      <c r="P7" s="41"/>
      <c r="Q7" s="41"/>
      <c r="R7" s="41"/>
      <c r="S7" s="41"/>
      <c r="T7" s="41"/>
      <c r="U7" s="41"/>
      <c r="V7" s="41"/>
      <c r="W7" s="41"/>
      <c r="X7" s="41"/>
      <c r="Y7" s="41"/>
      <c r="Z7" s="41"/>
    </row>
    <row r="8">
      <c r="A8" s="64" t="s">
        <v>66</v>
      </c>
      <c r="B8" s="65" t="s">
        <v>76</v>
      </c>
      <c r="C8" s="66">
        <v>951128.0</v>
      </c>
      <c r="D8" s="67">
        <v>452911.0</v>
      </c>
      <c r="E8" s="67">
        <v>0.0</v>
      </c>
      <c r="F8" s="67">
        <v>109829.0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100000.0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153907.0</v>
      </c>
      <c r="D11" s="67">
        <v>20177.0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25109.0</v>
      </c>
      <c r="D12" s="67">
        <v>3292.0</v>
      </c>
      <c r="E12" s="67">
        <v>0.0</v>
      </c>
      <c r="F12" s="67">
        <v>21544.0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24378.0</v>
      </c>
      <c r="D13" s="67">
        <v>3196.0</v>
      </c>
      <c r="E13" s="67">
        <v>0.0</v>
      </c>
      <c r="F13" s="67">
        <v>21295.0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14050.0</v>
      </c>
      <c r="D14" s="67">
        <v>1842.0</v>
      </c>
      <c r="E14" s="67">
        <v>0.0</v>
      </c>
      <c r="F14" s="67">
        <v>12208.0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910857.0</v>
      </c>
      <c r="D15" s="67">
        <v>231115.0</v>
      </c>
      <c r="E15" s="67">
        <v>0.0</v>
      </c>
      <c r="F15" s="67">
        <v>855190.0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3908381</v>
      </c>
      <c r="D16" s="70">
        <f t="shared" si="1"/>
        <v>977934</v>
      </c>
      <c r="E16" s="70">
        <f t="shared" si="1"/>
        <v>0</v>
      </c>
      <c r="F16" s="70">
        <f t="shared" si="1"/>
        <v>2486763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7816762.0</v>
      </c>
      <c r="D17" s="67">
        <v>0.0</v>
      </c>
      <c r="E17" s="67">
        <v>0.0</v>
      </c>
      <c r="F17" s="67">
        <v>7187930.0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11725143</v>
      </c>
      <c r="D18" s="75">
        <f t="shared" si="2"/>
        <v>977934</v>
      </c>
      <c r="E18" s="75">
        <f t="shared" si="2"/>
        <v>0</v>
      </c>
      <c r="F18" s="75">
        <f t="shared" si="2"/>
        <v>9674693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BURTON D. MORGAN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108775.0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3122102.0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168384.0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46912.0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5.0973911E7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7421607.0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1.08441997E8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2663751.0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227667.0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173175106</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83697.0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1859950.0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227667.0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2171314</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1.68549817E8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2453975.0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171003792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173175106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