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<sst xmlns="http://schemas.openxmlformats.org/spreadsheetml/2006/main" count="868" uniqueCount="253">
  <si>
    <t>TAPROOT EARTH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</si>
  <si>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</si>
  <si>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</si>
  <si>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</si>
  <si>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</si>
  <si>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</si>
  <si>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</si>
  <si>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</si>
  <si>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</si>
  <si>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</si>
  <si>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</si>
  <si>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</si>
  <si>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</si>
  <si>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</si>
  <si>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</si>
  <si>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</si>
  <si>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</si>
  <si>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</si>
  <si>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</si>
  <si>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</si>
  <si>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</si>
  <si>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</si>
  <si>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</si>
  <si>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</si>
  <si>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</si>
  <si>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</si>
  <si>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</si>
  <si>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</si>
  <si>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</si>
  <si>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</si>
  <si>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</si>
  <si>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</si>
  <si>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</si>
  <si>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</si>
  <si>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</si>
  <si>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</si>
  <si>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</si>
  <si>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</si>
  <si>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</si>
  <si>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</si>
  <si>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</si>
  <si>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</si>
  <si>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</si>
  <si>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</si>
  <si>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</si>
  <si>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</si>
  <si>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</si>
  <si>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</si>
  <si>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</si>
  <si>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</si>
  <si>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</si>
  <si>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</si>
  <si>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</si>
  <si>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</si>
  <si>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</si>
  <si>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</si>
  <si>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</si>
  <si>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</si>
  <si>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</si>
  <si>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</si>
  <si>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</si>
  <si>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</si>
  <si>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</si>
  <si>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</si>
  <si>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trainings, workships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</si>
  <si>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</si>
  <si>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</si>
  <si>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</si>
  <si>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</si>
  <si>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</si>
  <si>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</si>
  <si>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</si>
  <si>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</si>
  <si>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</si>
  <si>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</si>
  <si>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</si>
  <si>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</si>
  <si>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</si>
  <si>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</si>
  <si>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</si>
  <si>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</si>
  <si>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</si>
  <si>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</si>
  <si>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</si>
  <si>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</si>
  <si>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</si>
  <si>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</si>
  <si>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</si>
  <si>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</si>
  <si>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</si>
  <si>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</si>
  <si>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</si>
  <si>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</si>
  <si>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</si>
  <si>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</si>
  <si>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</si>
  <si>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</si>
  <si>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</si>
  <si>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</si>
  <si>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</si>
  <si>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</si>
  <si>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</si>
  <si>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</si>
  <si>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</si>
  <si>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</si>
  <si>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</si>
  <si>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</si>
  <si>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</si>
  <si>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</si>
  <si>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</si>
  <si>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</si>
  <si>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</si>
  <si>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</si>
  <si>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</si>
  <si>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</si>
  <si>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</si>
  <si>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</si>
  <si>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</si>
  <si>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</si>
  <si>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</si>
  <si>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</si>
  <si>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</si>
  <si>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</si>
  <si>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</si>
  <si>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</si>
  <si>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</si>
  <si>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</si>
  <si>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</si>
  <si>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</si>
  <si>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</si>
  <si>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</si>
  <si>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</si>
  <si>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</si>
  <si>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</si>
  <si>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Memberships, Dues</t>
  </si>
  <si>
    <t>Postage and Shipping</t>
  </si>
  <si>
    <t>Printing and Publications</t>
  </si>
  <si>
    <t>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</si>
  <si>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</si>
  <si>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</si>
  <si>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</si>
  <si>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</si>
  <si>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</si>
  <si>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</si>
  <si>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</si>
  <si>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</si>
  <si>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</si>
  <si>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</si>
  <si>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</si>
  <si>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</si>
  <si>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</si>
  <si>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</si>
  <si>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</si>
  <si>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</si>
  <si>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</si>
  <si>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</si>
  <si>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</si>
  <si>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</si>
  <si>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</si>
  <si>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</si>
  <si>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</si>
  <si>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</si>
  <si>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</si>
  <si>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</si>
  <si>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</si>
  <si>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</si>
  <si>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</si>
  <si>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</si>
  <si>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</si>
  <si>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</si>
  <si>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</si>
  <si>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</si>
  <si>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</si>
  <si>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</si>
  <si>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</si>
  <si>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</si>
  <si>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</si>
  <si>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</si>
  <si>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</si>
  <si>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</si>
  <si>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</si>
  <si>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</si>
  <si>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</si>
  <si>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</si>
  <si>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</si>
  <si>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</si>
  <si>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</si>
  <si>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</si>
  <si>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</si>
  <si>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</si>
  <si>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</si>
  <si>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</si>
  <si>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</si>
  <si>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</si>
  <si>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</si>
  <si>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</si>
  <si>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</si>
  <si>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</si>
  <si>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</si>
  <si>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</si>
  <si>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</si>
  <si>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</si>
  <si>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</si>
  <si>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</si>
  <si>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</si>
  <si>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</si>
  <si>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</si>
  <si>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</si>
  <si>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</si>
  <si>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</si>
  <si>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</si>
  <si>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</si>
  <si>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</si>
  <si>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</si>
  <si>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</si>
  <si>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</si>
  <si>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</si>
  <si>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</si>
  <si>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</si>
  <si>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</si>
  <si>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</si>
  <si>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</si>
  <si>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</si>
  <si>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</si>
  <si>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</si>
  <si>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</si>
  <si>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</si>
  <si>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</si>
  <si>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</si>
  <si>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</si>
  <si>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</si>
  <si>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</si>
  <si>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</si>
  <si>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</si>
  <si>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</si>
  <si>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</si>
  <si>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</si>
  <si>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</si>
  <si>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trainings, honoraria</t>
  </si>
  <si>
    <r>
      <rPr>
        <rFont val="Roboto"/>
        <color rgb="FF000000"/>
        <sz val="10.0"/>
      </rPr>
      <t xml:space="preserve">Gross amount from sales of </t>
    </r>
    <r>
      <rPr>
        <rFont val="Roboto"/>
        <color rgb="FF000000"/>
        <sz val="10.0"/>
      </rPr>
      <t>assets other than inventory</t>
    </r>
  </si>
  <si>
    <t>Repairs, Maintenance</t>
  </si>
  <si>
    <t xml:space="preserve"> Supplies</t>
  </si>
  <si>
    <t>Professional Development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</si>
  <si>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</si>
  <si>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</si>
  <si>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International Conf/Delegates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</si>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</sst>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TAPROOT EARTH</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14270821</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47679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14223142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1185261.833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8167824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6.891155836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7634076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14270821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1189235.083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6.41931617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14270821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1189235.083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6.891155836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32663013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32761810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0.9969843852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2829182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446772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3275954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14270821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0.2295560991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257133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2829182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0.09088598754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12196935</v>
      </c>
      <c r="E41" s="164">
        <f t="shared" ref="E41:E44" si="1">D41/$D$44</f>
        <v>0.8546764759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1748142</v>
      </c>
      <c r="E42" s="164">
        <f t="shared" si="1"/>
        <v>0.1224976475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325744</v>
      </c>
      <c r="E43" s="164">
        <f t="shared" si="1"/>
        <v>0.02282587666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14270821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32663013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325744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100.2720326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19806312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134024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147.7818301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20255157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TAPROOT EARTH</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9568240.0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9568240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18131.0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9586371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TAPROOT EARTH</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105862</v>
      </c>
      <c r="D5" s="99">
        <v>105862.0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427956</v>
      </c>
      <c r="D7" s="99">
        <v>277849.0</v>
      </c>
      <c r="E7" s="99">
        <v>64193.0</v>
      </c>
      <c r="F7" s="99">
        <v>85914.0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2874706</v>
      </c>
      <c r="D9" s="99">
        <v>2609585.0</v>
      </c>
      <c r="E9" s="99">
        <v>73343.0</v>
      </c>
      <c r="F9" s="99">
        <v>191778.0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91178</v>
      </c>
      <c r="D10" s="99">
        <v>74766.0</v>
      </c>
      <c r="E10" s="99">
        <v>12765.0</v>
      </c>
      <c r="F10" s="99">
        <v>3647.0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285648</v>
      </c>
      <c r="D11" s="99">
        <v>245101.0</v>
      </c>
      <c r="E11" s="99">
        <v>32397.0</v>
      </c>
      <c r="F11" s="99">
        <v>8150.0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260113</v>
      </c>
      <c r="D12" s="99">
        <v>214123.0</v>
      </c>
      <c r="E12" s="99">
        <v>35770.0</v>
      </c>
      <c r="F12" s="99">
        <v>10220.0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57436</v>
      </c>
      <c r="D15" s="99">
        <v>57436.0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269480</v>
      </c>
      <c r="D16" s="99">
        <v>0.0</v>
      </c>
      <c r="E16" s="99">
        <v>269480.0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121000</v>
      </c>
      <c r="D18" s="99">
        <v>0.0</v>
      </c>
      <c r="E18" s="99">
        <v>0.0</v>
      </c>
      <c r="F18" s="99">
        <v>121000.0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1977880</v>
      </c>
      <c r="D20" s="99">
        <v>1443224.0</v>
      </c>
      <c r="E20" s="99">
        <v>533282.0</v>
      </c>
      <c r="F20" s="99">
        <v>1374.0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32748</v>
      </c>
      <c r="D21" s="99">
        <v>23803.0</v>
      </c>
      <c r="E21" s="99">
        <v>8890.0</v>
      </c>
      <c r="F21" s="99">
        <v>55.0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73757</v>
      </c>
      <c r="D23" s="99">
        <v>34472.0</v>
      </c>
      <c r="E23" s="99">
        <v>39097.0</v>
      </c>
      <c r="F23" s="99">
        <v>188.0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28156</v>
      </c>
      <c r="D25" s="99">
        <v>20023.0</v>
      </c>
      <c r="E25" s="99">
        <v>7984.0</v>
      </c>
      <c r="F25" s="99">
        <v>149.0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2872582</v>
      </c>
      <c r="D26" s="99">
        <v>2075419.0</v>
      </c>
      <c r="E26" s="99">
        <v>711262.0</v>
      </c>
      <c r="F26" s="99">
        <v>85901.0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1998296</v>
      </c>
      <c r="D28" s="99">
        <v>1885977.0</v>
      </c>
      <c r="E28" s="99">
        <v>106140.0</v>
      </c>
      <c r="F28" s="99">
        <v>6179.0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49384</v>
      </c>
      <c r="D31" s="99">
        <v>49384.0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33254</v>
      </c>
      <c r="D32" s="99">
        <v>22607.0</v>
      </c>
      <c r="E32" s="99">
        <v>10297.0</v>
      </c>
      <c r="F32" s="99">
        <v>350.0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245</v>
      </c>
      <c r="C34" s="98">
        <f t="shared" si="1"/>
        <v>376252</v>
      </c>
      <c r="D34" s="99">
        <v>376252.0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77333</v>
      </c>
      <c r="D35" s="99">
        <v>57959.0</v>
      </c>
      <c r="E35" s="99">
        <v>18895.0</v>
      </c>
      <c r="F35" s="99">
        <v>479.0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74408</v>
      </c>
      <c r="D36" s="99">
        <v>16818.0</v>
      </c>
      <c r="E36" s="99">
        <v>57497.0</v>
      </c>
      <c r="F36" s="99">
        <v>93.0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62833</v>
      </c>
      <c r="D37" s="99">
        <v>17404.0</v>
      </c>
      <c r="E37" s="99">
        <v>45429.0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90220</v>
      </c>
      <c r="D38" s="99">
        <v>49112.0</v>
      </c>
      <c r="E38" s="99">
        <v>36278.0</v>
      </c>
      <c r="F38" s="99">
        <v>4830.0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12240482</v>
      </c>
      <c r="D40" s="103">
        <f t="shared" si="2"/>
        <v>9657176</v>
      </c>
      <c r="E40" s="103">
        <f t="shared" si="2"/>
        <v>2062999</v>
      </c>
      <c r="F40" s="103">
        <f t="shared" si="2"/>
        <v>520307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TAPROOT EARTH</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4098165.0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3791953.0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9252395.0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1266.0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581474.0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111049.0</v>
      </c>
      <c r="E12" s="108">
        <f>D11-D12</f>
        <v>470425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17614204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147182.0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147182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9798916.0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7668106.0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17467022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17614204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TAPROOT EARTH</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12240482</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49384</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12191098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1015924.833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7890118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7.766438757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9798916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12240482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1020040.167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9.606402101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12240482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1020040.167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7.766438757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9568240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9586371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0.9981086691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3302662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636939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3939601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12240482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0.3218501526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376826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3302662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0.1140976582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9657176</v>
      </c>
      <c r="E41" s="164">
        <f t="shared" ref="E41:E44" si="1">D41/$D$44</f>
        <v>0.788953899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2062999</v>
      </c>
      <c r="E42" s="164">
        <f t="shared" si="1"/>
        <v>0.168539033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520307</v>
      </c>
      <c r="E43" s="164">
        <f t="shared" si="1"/>
        <v>0.04250706794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12240482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9568240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520307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18.3896046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17143779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147182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116.4801334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17614204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TAPROOT EARTH</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6">
        <f>'Ratios 2022'!D8</f>
        <v>3.860445554</v>
      </c>
      <c r="E5" s="176">
        <f>'Ratios 2023'!D8</f>
        <v>6.891155836</v>
      </c>
      <c r="F5" s="176">
        <f>'Ratios 2024'!D8</f>
        <v>7.766438757</v>
      </c>
      <c r="G5" s="176">
        <f>average(D5:F5)</f>
        <v>6.172680049</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3.415482397</v>
      </c>
      <c r="E10" s="148">
        <f>'Ratios 2023'!D14</f>
        <v>6.41931617</v>
      </c>
      <c r="F10" s="148">
        <f>'Ratios 2024'!D14</f>
        <v>9.606402101</v>
      </c>
      <c r="G10" s="176">
        <f>average(D10:F10)</f>
        <v>6.480400222</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0.841100435</v>
      </c>
      <c r="E20" s="162">
        <f>'Ratios 2023'!D26</f>
        <v>0.9969843852</v>
      </c>
      <c r="F20" s="162">
        <f>'Ratios 2024'!D26</f>
        <v>0.9981086691</v>
      </c>
      <c r="G20" s="180">
        <f>average(D20:F20)</f>
        <v>0.9453978298</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0.3922919931</v>
      </c>
      <c r="E25" s="162">
        <f>'Ratios 2023'!D33</f>
        <v>0.2295560991</v>
      </c>
      <c r="F25" s="162">
        <f>'Ratios 2024'!D33</f>
        <v>0.3218501526</v>
      </c>
      <c r="G25" s="180">
        <f>average(D25:F25)</f>
        <v>0.3145660816</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0.0970180836</v>
      </c>
      <c r="E30" s="162">
        <f>'Ratios 2023'!D38</f>
        <v>0.09088598754</v>
      </c>
      <c r="F30" s="162">
        <f>'Ratios 2024'!D38</f>
        <v>0.1140976582</v>
      </c>
      <c r="G30" s="180">
        <f>average(D30:F30)</f>
        <v>0.1006672431</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0.8249817674</v>
      </c>
      <c r="E35" s="162">
        <f>'Ratios 2023'!E41</f>
        <v>0.8546764759</v>
      </c>
      <c r="F35" s="162">
        <f>'Ratios 2024'!E41</f>
        <v>0.788953899</v>
      </c>
      <c r="G35" s="180">
        <f t="shared" ref="G35:G37" si="1">average(D35:F35)</f>
        <v>0.8228707141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0.1426902999</v>
      </c>
      <c r="E36" s="162">
        <f>'Ratios 2023'!E42</f>
        <v>0.1224976475</v>
      </c>
      <c r="F36" s="162">
        <f>'Ratios 2024'!E42</f>
        <v>0.168539033</v>
      </c>
      <c r="G36" s="180">
        <f t="shared" si="1"/>
        <v>0.1445756601</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0.03232793277</v>
      </c>
      <c r="E37" s="162">
        <f>'Ratios 2023'!E43</f>
        <v>0.02282587666</v>
      </c>
      <c r="F37" s="162">
        <f>'Ratios 2024'!E43</f>
        <v>0.04250706794</v>
      </c>
      <c r="G37" s="180">
        <f t="shared" si="1"/>
        <v>0.03255362579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33.42143837</v>
      </c>
      <c r="E42" s="165">
        <f>'Ratios 2023'!D49</f>
        <v>100.2720326</v>
      </c>
      <c r="F42" s="165">
        <f>'Ratios 2024'!D49</f>
        <v>18.3896046</v>
      </c>
      <c r="G42" s="182">
        <f>average(D42:F42)</f>
        <v>50.69435854</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1.998756261</v>
      </c>
      <c r="E47" s="148">
        <f>'Ratios 2023'!D54</f>
        <v>147.7818301</v>
      </c>
      <c r="F47" s="148">
        <f>'Ratios 2024'!D54</f>
        <v>116.4801334</v>
      </c>
      <c r="G47" s="176">
        <f>average(D47:F47)</f>
        <v>88.75357327</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TAPROOT EARTH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TAPROOT EARTH</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6188113.0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6188113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1169050.0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1169050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7357163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TAPROOT EARTH</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873332</v>
      </c>
      <c r="D3" s="99">
        <v>873332.0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35000</v>
      </c>
      <c r="D4" s="99">
        <v>35000.0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525074</v>
      </c>
      <c r="D7" s="99">
        <v>188728.0</v>
      </c>
      <c r="E7" s="99">
        <v>233715.0</v>
      </c>
      <c r="F7" s="99">
        <v>102631.0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1403082</v>
      </c>
      <c r="D9" s="99">
        <v>1357583.0</v>
      </c>
      <c r="E9" s="99">
        <v>0.0</v>
      </c>
      <c r="F9" s="99">
        <v>45499.0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70775</v>
      </c>
      <c r="D10" s="99">
        <v>59040.0</v>
      </c>
      <c r="E10" s="99">
        <v>6071.0</v>
      </c>
      <c r="F10" s="99">
        <v>5664.0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116291</v>
      </c>
      <c r="D11" s="99">
        <v>93486.0</v>
      </c>
      <c r="E11" s="99">
        <v>14384.0</v>
      </c>
      <c r="F11" s="99">
        <v>8421.0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131579</v>
      </c>
      <c r="D12" s="99">
        <v>107464.0</v>
      </c>
      <c r="E12" s="99">
        <v>15594.0</v>
      </c>
      <c r="F12" s="99">
        <v>8521.0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29655</v>
      </c>
      <c r="D16" s="99">
        <v>0.0</v>
      </c>
      <c r="E16" s="99">
        <v>29655.0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808977</v>
      </c>
      <c r="D20" s="99">
        <v>607910.0</v>
      </c>
      <c r="E20" s="99">
        <v>201067.0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42793</v>
      </c>
      <c r="D23" s="99">
        <v>8853.0</v>
      </c>
      <c r="E23" s="99">
        <v>27674.0</v>
      </c>
      <c r="F23" s="99">
        <v>6266.0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33154</v>
      </c>
      <c r="D25" s="99">
        <v>1420.0</v>
      </c>
      <c r="E25" s="99">
        <v>30734.0</v>
      </c>
      <c r="F25" s="99">
        <v>1000.0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603414</v>
      </c>
      <c r="D26" s="99">
        <v>498429.0</v>
      </c>
      <c r="E26" s="99">
        <v>99306.0</v>
      </c>
      <c r="F26" s="99">
        <v>5679.0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961740</v>
      </c>
      <c r="D28" s="99">
        <v>823240.0</v>
      </c>
      <c r="E28" s="99">
        <v>138434.0</v>
      </c>
      <c r="F28" s="99">
        <v>66.0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13986</v>
      </c>
      <c r="D31" s="99">
        <v>13986.0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7119</v>
      </c>
      <c r="D32" s="99">
        <v>0.0</v>
      </c>
      <c r="E32" s="99">
        <v>7119.0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38143</v>
      </c>
      <c r="D34" s="99">
        <v>36705.0</v>
      </c>
      <c r="E34" s="99">
        <v>1438.0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10635</v>
      </c>
      <c r="D35" s="99">
        <v>9535.0</v>
      </c>
      <c r="E35" s="99">
        <v>1100.0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8517</v>
      </c>
      <c r="D36" s="99">
        <v>7458.0</v>
      </c>
      <c r="E36" s="99">
        <v>1059.0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8440</v>
      </c>
      <c r="D37" s="99">
        <v>2238.0</v>
      </c>
      <c r="E37" s="99">
        <v>5831.0</v>
      </c>
      <c r="F37" s="99">
        <v>371.0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5663</v>
      </c>
      <c r="D38" s="99">
        <v>568.0</v>
      </c>
      <c r="E38" s="99">
        <v>4059.0</v>
      </c>
      <c r="F38" s="99">
        <v>1036.0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5727369</v>
      </c>
      <c r="D40" s="103">
        <f t="shared" si="2"/>
        <v>4724975</v>
      </c>
      <c r="E40" s="103">
        <f t="shared" si="2"/>
        <v>817240</v>
      </c>
      <c r="F40" s="103">
        <f t="shared" si="2"/>
        <v>185154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TAPROOT EARTH</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1587674.0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250343.0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440000.0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18464.0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496604.0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13986.0</v>
      </c>
      <c r="E12" s="108">
        <f>D11-D12</f>
        <v>482618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2779099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628955.0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520000.0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1148955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1630144.0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1630144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2779099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TAPROOT EARTH</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5727369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13986</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5713383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476115.25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1838017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3.860445554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1630144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5727369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477280.75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3.415482397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5727369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477280.75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3.860445554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6188113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7357163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0.841100435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1928156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318645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2246801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5727369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0.3922919931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187066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1928156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0.0970180836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4724975</v>
      </c>
      <c r="E41" s="164">
        <f t="shared" ref="E41:E44" si="1">D41/$D$44</f>
        <v>0.8249817674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817240</v>
      </c>
      <c r="E42" s="164">
        <f t="shared" si="1"/>
        <v>0.1426902999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185154</v>
      </c>
      <c r="E43" s="164">
        <f t="shared" si="1"/>
        <v>0.03232793277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5727369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6188113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185154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33.42143837</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2296481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1148955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1.998756261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2779099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TAPROOT EARTH</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3.2663013E7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32663013</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93573.0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93573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5224.0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32761810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TAPROOT EARTH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6035776</v>
      </c>
      <c r="D3" s="99">
        <v>6035776.0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15000</v>
      </c>
      <c r="D5" s="99">
        <v>15000.0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740609</v>
      </c>
      <c r="D7" s="99">
        <v>266619.0</v>
      </c>
      <c r="E7" s="99">
        <v>333274.0</v>
      </c>
      <c r="F7" s="99">
        <v>140716.0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2088573</v>
      </c>
      <c r="D9" s="99">
        <v>2005030.0</v>
      </c>
      <c r="E9" s="99">
        <v>0.0</v>
      </c>
      <c r="F9" s="99">
        <v>83543.0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41172</v>
      </c>
      <c r="D10" s="99">
        <v>33058.0</v>
      </c>
      <c r="E10" s="99">
        <v>4850.0</v>
      </c>
      <c r="F10" s="99">
        <v>3264.0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215961</v>
      </c>
      <c r="D11" s="99">
        <v>173403.0</v>
      </c>
      <c r="E11" s="99">
        <v>25440.0</v>
      </c>
      <c r="F11" s="99">
        <v>17118.0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189639</v>
      </c>
      <c r="D12" s="99">
        <v>152268.0</v>
      </c>
      <c r="E12" s="99">
        <v>22339.0</v>
      </c>
      <c r="F12" s="99">
        <v>15032.0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15050</v>
      </c>
      <c r="D15" s="99">
        <v>0.0</v>
      </c>
      <c r="E15" s="99">
        <v>15050.0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66249</v>
      </c>
      <c r="D16" s="99">
        <v>0.0</v>
      </c>
      <c r="E16" s="99">
        <v>66249.0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1877105</v>
      </c>
      <c r="D20" s="99">
        <v>1206228.0</v>
      </c>
      <c r="E20" s="99">
        <v>638779.0</v>
      </c>
      <c r="F20" s="99">
        <v>32098.0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70460</v>
      </c>
      <c r="D21" s="99">
        <v>45151.0</v>
      </c>
      <c r="E21" s="99">
        <v>22252.0</v>
      </c>
      <c r="F21" s="99">
        <v>3057.0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33737</v>
      </c>
      <c r="D23" s="99">
        <v>681.0</v>
      </c>
      <c r="E23" s="99">
        <v>32041.0</v>
      </c>
      <c r="F23" s="99">
        <v>1015.0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55584</v>
      </c>
      <c r="D25" s="99">
        <v>44630.0</v>
      </c>
      <c r="E25" s="99">
        <v>6548.0</v>
      </c>
      <c r="F25" s="99">
        <v>4406.0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1109170</v>
      </c>
      <c r="D26" s="99">
        <v>807254.0</v>
      </c>
      <c r="E26" s="99">
        <v>294817.0</v>
      </c>
      <c r="F26" s="99">
        <v>7099.0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1458823</v>
      </c>
      <c r="D28" s="99">
        <v>1260131.0</v>
      </c>
      <c r="E28" s="99">
        <v>190668.0</v>
      </c>
      <c r="F28" s="99">
        <v>8024.0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47679</v>
      </c>
      <c r="D31" s="99">
        <v>38283.0</v>
      </c>
      <c r="E31" s="99">
        <v>5617.0</v>
      </c>
      <c r="F31" s="99">
        <v>3779.0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9806</v>
      </c>
      <c r="D32" s="99">
        <v>7874.0</v>
      </c>
      <c r="E32" s="99">
        <v>1155.0</v>
      </c>
      <c r="F32" s="99">
        <v>777.0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240</v>
      </c>
      <c r="C34" s="98">
        <f t="shared" si="1"/>
        <v>35824</v>
      </c>
      <c r="D34" s="99">
        <v>28764.0</v>
      </c>
      <c r="E34" s="99">
        <v>4220.0</v>
      </c>
      <c r="F34" s="99">
        <v>2840.0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33613</v>
      </c>
      <c r="D35" s="99">
        <v>8739.0</v>
      </c>
      <c r="E35" s="99">
        <v>24874.0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29388</v>
      </c>
      <c r="D36" s="99">
        <v>15295.0</v>
      </c>
      <c r="E36" s="99">
        <v>13373.0</v>
      </c>
      <c r="F36" s="99">
        <v>720.0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27565</v>
      </c>
      <c r="D37" s="99">
        <v>3131.0</v>
      </c>
      <c r="E37" s="99">
        <v>24200.0</v>
      </c>
      <c r="F37" s="99">
        <v>234.0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74038</v>
      </c>
      <c r="D38" s="99">
        <v>49620.0</v>
      </c>
      <c r="E38" s="99">
        <v>22396.0</v>
      </c>
      <c r="F38" s="99">
        <v>2022.0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14270821</v>
      </c>
      <c r="D40" s="103">
        <f t="shared" si="2"/>
        <v>12196935</v>
      </c>
      <c r="E40" s="103">
        <f t="shared" si="2"/>
        <v>1748142</v>
      </c>
      <c r="F40" s="103">
        <f t="shared" si="2"/>
        <v>325744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TAPROOT EARTH</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7912257.0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255567.0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1.16231E7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15388.0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510510.0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61665.0</v>
      </c>
      <c r="E12" s="108">
        <f>D11-D12</f>
        <v>448845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20255157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134024.0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134024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7634076.0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1.2487057E7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20121133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20255157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