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<sst xmlns="http://schemas.openxmlformats.org/spreadsheetml/2006/main" count="558" uniqueCount="171">
  <si>
    <t>ROCKEFELLER FOUNATION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</si>
  <si>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</si>
  <si>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</si>
  <si>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</si>
  <si>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</si>
  <si>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</si>
  <si>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</si>
  <si>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</si>
  <si>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</si>
  <si>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</si>
  <si>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</si>
  <si>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</si>
  <si>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</si>
  <si>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</si>
  <si>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</si>
  <si>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</si>
  <si>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</si>
  <si>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</si>
  <si>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</si>
  <si>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</si>
  <si>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</si>
  <si>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</si>
  <si>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</si>
  <si>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</si>
  <si>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</si>
  <si>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</si>
  <si>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</si>
  <si>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</si>
  <si>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</si>
  <si>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</si>
  <si>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</si>
  <si>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</si>
  <si>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</si>
  <si>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</si>
  <si>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</si>
  <si>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</si>
  <si>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</si>
  <si>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</si>
  <si>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</si>
  <si>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</si>
  <si>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</si>
  <si>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</si>
  <si>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</si>
  <si>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</si>
  <si>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</si>
  <si>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</si>
  <si>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</si>
  <si>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</si>
  <si>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</si>
  <si>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</si>
  <si>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</si>
  <si>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</si>
  <si>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</si>
  <si>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</si>
  <si>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</si>
  <si>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</si>
  <si>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</si>
  <si>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</si>
  <si>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</si>
  <si>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</si>
  <si>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</si>
  <si>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</si>
  <si>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</si>
  <si>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</si>
  <si>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</si>
  <si>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</si>
  <si>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</si>
  <si>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</si>
  <si>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</si>
  <si>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</si>
  <si>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</si>
  <si>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</si>
  <si>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</si>
  <si>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</si>
  <si>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</si>
  <si>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</si>
  <si>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</si>
  <si>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</si>
  <si>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</si>
  <si>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</si>
  <si>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</si>
  <si>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</si>
  <si>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</si>
  <si>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</si>
  <si>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</si>
  <si>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</si>
  <si>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</si>
  <si>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</si>
  <si>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</si>
  <si>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</si>
  <si>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</si>
  <si>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</si>
  <si>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</si>
  <si>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</si>
  <si>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</si>
  <si>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</si>
  <si>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</si>
  <si>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</si>
  <si>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</si>
  <si>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</si>
  <si>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</si>
  <si>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</si>
  <si>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</si>
  <si>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</si>
  <si>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</si>
  <si>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</si>
  <si>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</si>
  <si>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</si>
  <si>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</si>
  <si>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</si>
  <si>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</si>
  <si>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</si>
  <si>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</si>
  <si>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</si>
  <si>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</si>
  <si>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</si>
  <si>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</si>
  <si>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</si>
  <si>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</si>
  <si>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</si>
  <si>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</si>
  <si>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</si>
  <si>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</si>
  <si>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</si>
  <si>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</si>
  <si>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</si>
  <si>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</si>
  <si>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</si>
  <si>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</si>
  <si>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</si>
  <si>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</si>
  <si>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</si>
  <si>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</si>
  <si>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</si>
  <si>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</si>
  <si>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</si>
  <si>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</si>
  <si>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</si>
  <si>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</si>
  <si>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</si>
  <si>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</si>
  <si>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</si>
  <si>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</si>
  <si>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</si>
  <si>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</si>
  <si>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</si>
  <si>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</si>
  <si>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</si>
  <si>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</si>
  <si>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</si>
  <si>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</si>
  <si>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</si>
  <si>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</si>
  <si>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</si>
  <si>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</si>
  <si>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</si>
  <si>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</si>
  <si>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</si>
  <si>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</si>
  <si>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</si>
  <si>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</si>
  <si>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</si>
  <si>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</si>
  <si>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</si>
  <si>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</si>
  <si>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</si>
  <si>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2022-2024</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</si>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</sst>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ROCKEFELLER FOUNATION</v>
      </c>
      <c r="B1" s="2">
        <f>'Revenues 2023'!C1</f>
        <v>2023</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460190655</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5936554</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454254101</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37854508.42</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617613671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16.31545876</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5385672215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460190655</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38349221.25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140.4375901</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5403081901</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460190655</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38349221.25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140.8915677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157.2070264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238147048</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238147048</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55105636</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15854400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70960036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460190655</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0.1541970382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15854400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55105636</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0.2877092281</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695583654</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6225179743</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0.1117371197</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ROCKEFELLER FOUNATION</v>
      </c>
      <c r="B1" s="5"/>
      <c r="C1" s="2">
        <v>2024.0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1.9437936E7</v>
      </c>
      <c r="F4" s="46">
        <v>1.9437936E7</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2.0747541E7</v>
      </c>
      <c r="F5" s="46">
        <v>9.1661726E7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3.74911321E8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4.630913E9</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1.30761037E8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418868.0</v>
      </c>
      <c r="F16" s="46">
        <v>2.5419071E7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415515666</v>
      </c>
      <c r="F17" s="56">
        <f t="shared" si="1"/>
        <v>267279770</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ROCKEFELLER FOUNATION</v>
      </c>
      <c r="B1" s="2">
        <f>'Revenues 2024'!C1</f>
        <v>2024</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5185857.0</v>
      </c>
      <c r="D3" s="67">
        <v>1109995.0</v>
      </c>
      <c r="E3" s="67">
        <v>0.0</v>
      </c>
      <c r="F3" s="67">
        <v>4075861.0</v>
      </c>
      <c r="G3" s="41"/>
      <c r="H3" s="41"/>
      <c r="I3" s="41"/>
      <c r="J3" s="41"/>
      <c r="K3" s="41"/>
      <c r="L3" s="41"/>
      <c r="M3" s="41"/>
      <c r="N3" s="41"/>
      <c r="O3" s="41"/>
      <c r="P3" s="41"/>
      <c r="Q3" s="41"/>
      <c r="R3" s="41"/>
      <c r="S3" s="41"/>
      <c r="T3" s="41"/>
      <c r="U3" s="41"/>
      <c r="V3" s="41"/>
      <c r="W3" s="41"/>
      <c r="X3" s="41"/>
      <c r="Y3" s="41"/>
      <c r="Z3" s="41"/>
    </row>
    <row r="4">
      <c r="A4" s="64">
        <v>14.0</v>
      </c>
      <c r="B4" s="65" t="s">
        <v>71</v>
      </c>
      <c r="C4" s="66">
        <v>4.9460774E7</v>
      </c>
      <c r="D4" s="67">
        <v>3671305.0</v>
      </c>
      <c r="E4" s="67">
        <v>0.0</v>
      </c>
      <c r="F4" s="67">
        <v>4.5712389E7</v>
      </c>
      <c r="G4" s="41"/>
      <c r="H4" s="41"/>
      <c r="I4" s="41"/>
      <c r="J4" s="41"/>
      <c r="K4" s="41"/>
      <c r="L4" s="41"/>
      <c r="M4" s="41"/>
      <c r="N4" s="41"/>
      <c r="O4" s="41"/>
      <c r="P4" s="41"/>
      <c r="Q4" s="41"/>
      <c r="R4" s="41"/>
      <c r="S4" s="41"/>
      <c r="T4" s="41"/>
      <c r="U4" s="41"/>
      <c r="V4" s="41"/>
      <c r="W4" s="41"/>
      <c r="X4" s="41"/>
      <c r="Y4" s="41"/>
      <c r="Z4" s="41"/>
    </row>
    <row r="5">
      <c r="A5" s="64">
        <v>15.0</v>
      </c>
      <c r="B5" s="65" t="s">
        <v>72</v>
      </c>
      <c r="C5" s="66">
        <v>1.6328333E7</v>
      </c>
      <c r="D5" s="67">
        <v>1163599.0</v>
      </c>
      <c r="E5" s="67">
        <v>0.0</v>
      </c>
      <c r="F5" s="67">
        <v>1.582779E7</v>
      </c>
      <c r="G5" s="41"/>
      <c r="H5" s="41"/>
      <c r="I5" s="41"/>
      <c r="J5" s="41"/>
      <c r="K5" s="41"/>
      <c r="L5" s="41"/>
      <c r="M5" s="41"/>
      <c r="N5" s="41"/>
      <c r="O5" s="41"/>
      <c r="P5" s="41"/>
      <c r="Q5" s="41"/>
      <c r="R5" s="41"/>
      <c r="S5" s="41"/>
      <c r="T5" s="41"/>
      <c r="U5" s="41"/>
      <c r="V5" s="41"/>
      <c r="W5" s="41"/>
      <c r="X5" s="41"/>
      <c r="Y5" s="41"/>
      <c r="Z5" s="41"/>
    </row>
    <row r="6">
      <c r="A6" s="43" t="s">
        <v>73</v>
      </c>
      <c r="B6" s="48" t="s">
        <v>74</v>
      </c>
      <c r="C6" s="66">
        <v>2011118.0</v>
      </c>
      <c r="D6" s="67">
        <v>232794.0</v>
      </c>
      <c r="E6" s="67">
        <v>0.0</v>
      </c>
      <c r="F6" s="67">
        <v>1663079.0</v>
      </c>
      <c r="G6" s="41"/>
      <c r="H6" s="41"/>
      <c r="I6" s="41"/>
      <c r="J6" s="41"/>
      <c r="K6" s="41"/>
      <c r="L6" s="41"/>
      <c r="M6" s="41"/>
      <c r="N6" s="41"/>
      <c r="O6" s="41"/>
      <c r="P6" s="41"/>
      <c r="Q6" s="41"/>
      <c r="R6" s="41"/>
      <c r="S6" s="41"/>
      <c r="T6" s="41"/>
      <c r="U6" s="41"/>
      <c r="V6" s="41"/>
      <c r="W6" s="41"/>
      <c r="X6" s="41"/>
      <c r="Y6" s="41"/>
      <c r="Z6" s="41"/>
    </row>
    <row r="7">
      <c r="A7" s="64" t="s">
        <v>55</v>
      </c>
      <c r="B7" s="65" t="s">
        <v>75</v>
      </c>
      <c r="C7" s="66">
        <v>623846.0</v>
      </c>
      <c r="D7" s="67">
        <v>268795.0</v>
      </c>
      <c r="E7" s="67">
        <v>0.0</v>
      </c>
      <c r="F7" s="67">
        <v>355051.0</v>
      </c>
      <c r="G7" s="41"/>
      <c r="H7" s="41"/>
      <c r="I7" s="41"/>
      <c r="J7" s="41"/>
      <c r="K7" s="41"/>
      <c r="L7" s="41"/>
      <c r="M7" s="41"/>
      <c r="N7" s="41"/>
      <c r="O7" s="41"/>
      <c r="P7" s="41"/>
      <c r="Q7" s="41"/>
      <c r="R7" s="41"/>
      <c r="S7" s="41"/>
      <c r="T7" s="41"/>
      <c r="U7" s="41"/>
      <c r="V7" s="41"/>
      <c r="W7" s="41"/>
      <c r="X7" s="41"/>
      <c r="Y7" s="41"/>
      <c r="Z7" s="41"/>
    </row>
    <row r="8">
      <c r="A8" s="64" t="s">
        <v>66</v>
      </c>
      <c r="B8" s="65" t="s">
        <v>76</v>
      </c>
      <c r="C8" s="66">
        <v>3.6478423E7</v>
      </c>
      <c r="D8" s="67">
        <v>6032009.0</v>
      </c>
      <c r="E8" s="67">
        <v>0.0</v>
      </c>
      <c r="F8" s="67">
        <v>3.03747E7</v>
      </c>
      <c r="G8" s="41"/>
      <c r="H8" s="41"/>
      <c r="I8" s="68"/>
      <c r="J8" s="41"/>
      <c r="K8" s="41"/>
      <c r="L8" s="41"/>
      <c r="M8" s="41"/>
      <c r="N8" s="41"/>
      <c r="O8" s="41"/>
      <c r="P8" s="41"/>
      <c r="Q8" s="41"/>
      <c r="R8" s="41"/>
      <c r="S8" s="41"/>
      <c r="T8" s="41"/>
      <c r="U8" s="41"/>
      <c r="V8" s="41"/>
      <c r="W8" s="41"/>
      <c r="X8" s="41"/>
      <c r="Y8" s="41"/>
      <c r="Z8" s="41"/>
    </row>
    <row r="9">
      <c r="A9" s="69">
        <v>17.0</v>
      </c>
      <c r="B9" s="44" t="s">
        <v>77</v>
      </c>
      <c r="C9" s="66">
        <v>1.7584762E7</v>
      </c>
      <c r="D9" s="67">
        <v>0.0</v>
      </c>
      <c r="E9" s="67">
        <v>0.0</v>
      </c>
      <c r="F9" s="67">
        <v>1.7444E7</v>
      </c>
      <c r="G9" s="41"/>
      <c r="H9" s="41"/>
      <c r="I9" s="41"/>
      <c r="J9" s="41"/>
      <c r="K9" s="41"/>
      <c r="L9" s="41"/>
      <c r="M9" s="41"/>
      <c r="N9" s="41"/>
      <c r="O9" s="41"/>
      <c r="P9" s="41"/>
      <c r="Q9" s="41"/>
      <c r="R9" s="41"/>
      <c r="S9" s="41"/>
      <c r="T9" s="41"/>
      <c r="U9" s="41"/>
      <c r="V9" s="41"/>
      <c r="W9" s="41"/>
      <c r="X9" s="41"/>
      <c r="Y9" s="41"/>
      <c r="Z9" s="41"/>
    </row>
    <row r="10">
      <c r="A10" s="64">
        <v>18.0</v>
      </c>
      <c r="B10" s="65" t="s">
        <v>78</v>
      </c>
      <c r="C10" s="66">
        <v>3743509.0</v>
      </c>
      <c r="D10" s="67">
        <v>114430.0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7266063.0</v>
      </c>
      <c r="D11" s="67">
        <v>229115.0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7198582.0</v>
      </c>
      <c r="D12" s="67">
        <v>164149.0</v>
      </c>
      <c r="E12" s="67">
        <v>0.0</v>
      </c>
      <c r="F12" s="67">
        <v>7152547.0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8302311.0</v>
      </c>
      <c r="D13" s="67">
        <v>255384.0</v>
      </c>
      <c r="E13" s="67">
        <v>0.0</v>
      </c>
      <c r="F13" s="67">
        <v>8046661.0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474367.0</v>
      </c>
      <c r="D14" s="67">
        <v>11607.0</v>
      </c>
      <c r="E14" s="67">
        <v>0.0</v>
      </c>
      <c r="F14" s="67">
        <v>462761.0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1.6051867E7</v>
      </c>
      <c r="D15" s="67">
        <v>119050.0</v>
      </c>
      <c r="E15" s="67">
        <v>0.0</v>
      </c>
      <c r="F15" s="67">
        <v>1.6006389E7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170709812</v>
      </c>
      <c r="D16" s="70">
        <f t="shared" si="1"/>
        <v>13372232</v>
      </c>
      <c r="E16" s="70">
        <f t="shared" si="1"/>
        <v>0</v>
      </c>
      <c r="F16" s="70">
        <f t="shared" si="1"/>
        <v>147121228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1.87804859E8</v>
      </c>
      <c r="D17" s="67">
        <v>0.0</v>
      </c>
      <c r="E17" s="67">
        <v>0.0</v>
      </c>
      <c r="F17" s="67">
        <v>2.33227603E8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358514671</v>
      </c>
      <c r="D18" s="75">
        <f t="shared" si="2"/>
        <v>13372232</v>
      </c>
      <c r="E18" s="75">
        <f t="shared" si="2"/>
        <v>0</v>
      </c>
      <c r="F18" s="75">
        <f t="shared" si="2"/>
        <v>380348831</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ROCKEFELLER FOUNATION</v>
      </c>
      <c r="B1" s="5"/>
      <c r="C1" s="2">
        <f>'Expenses 2024'!B1</f>
        <v>2024</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3317514.0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3.59053977E8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840188.0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2.82040884E8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4.76062052E8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5.041983734E9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8.1560919E7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1.56725898E8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6401585166</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9159786.0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3.0599324E7</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6.957474E8</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8.2476418E7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817982928</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5.583602238E9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5583602238</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6401585166</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ROCKEFELLER FOUNATION</v>
      </c>
      <c r="B1" s="2">
        <f>'Revenues 2024'!C1</f>
        <v>2024</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2024'!C18</f>
        <v>358514671</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2024'!C11</f>
        <v>7266063</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351248608</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29270717.33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2024'!E2+'Balance Sheet 2024'!E3</f>
        <v>362371491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12.38000036</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2024'!E32</f>
        <v>5583602238</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2024'!C18</f>
        <v>358514671</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29876222.58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186.8911715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2024'!E14:E20)</f>
        <v>5800086670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2024'!C18</f>
        <v>358514671</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29876222.58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194.1372158</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206.5172161</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2024'!E17</f>
        <v>415515666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2024'!E17</f>
        <v>415515666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2024'!C3+'Expenses 2024'!C4</f>
        <v>54646631</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2024'!C5</f>
        <v>16328333</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70974964</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2024'!C18</f>
        <v>358514671</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0.1979694828</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2024'!C5</f>
        <v>16328333</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2024'!C3+'Expenses 2024'!C4</f>
        <v>54646631</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0.2987985298</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2024'!E29</f>
        <v>695747400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2024'!E24</f>
        <v>6401585166</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0.1086836123</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ROCKEFELLER FOUNATION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2022'!D8</f>
        <v>24.76154893</v>
      </c>
      <c r="E5" s="137">
        <f>'Ratios 2023'!D8</f>
        <v>16.31545876</v>
      </c>
      <c r="F5" s="137">
        <f>'Ratios 2024'!D8</f>
        <v>12.38000036</v>
      </c>
      <c r="G5" s="137">
        <f>average(D5:F5)</f>
        <v>17.81900268</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2022'!D14</f>
        <v>179.4069835</v>
      </c>
      <c r="E10" s="118">
        <f>'Ratios 2023'!D14</f>
        <v>140.4375901</v>
      </c>
      <c r="F10" s="118">
        <f>'Ratios 2024'!D14</f>
        <v>186.8911715</v>
      </c>
      <c r="G10" s="137">
        <f>average(D10:F10)</f>
        <v>168.911915</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2022'!D20</f>
        <v>176.5697432</v>
      </c>
      <c r="E15" s="141">
        <f>'Ratios 2023'!D20</f>
        <v>140.8915677</v>
      </c>
      <c r="F15" s="141">
        <f>'Ratios 2024'!D20</f>
        <v>194.1372158</v>
      </c>
      <c r="G15" s="137">
        <f>average(D15:F15)</f>
        <v>170.5328422</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2022'!D26</f>
        <v>1</v>
      </c>
      <c r="E20" s="131">
        <f>'Ratios 2023'!D26</f>
        <v>1</v>
      </c>
      <c r="F20" s="131">
        <f>'Ratios 2024'!D26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2022'!D33</f>
        <v>0.1918158273</v>
      </c>
      <c r="E25" s="131">
        <f>'Ratios 2023'!D33</f>
        <v>0.1541970382</v>
      </c>
      <c r="F25" s="131">
        <f>'Ratios 2024'!D33</f>
        <v>0.1979694828</v>
      </c>
      <c r="G25" s="142">
        <f>average(D25:F25)</f>
        <v>0.1813274494</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2022'!D38</f>
        <v>0.2936340337</v>
      </c>
      <c r="E30" s="131">
        <f>'Ratios 2023'!D38</f>
        <v>0.2877092281</v>
      </c>
      <c r="F30" s="131">
        <f>'Ratios 2024'!D38</f>
        <v>0.2987985298</v>
      </c>
      <c r="G30" s="142">
        <f>average(D30:F30)</f>
        <v>0.2933805972</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2022'!D43</f>
        <v>0.1138994199</v>
      </c>
      <c r="E35" s="144">
        <f>'Ratios 2023'!D43</f>
        <v>0.1117371197</v>
      </c>
      <c r="F35" s="144">
        <f>'Ratios 2024'!D43</f>
        <v>0.1086836123</v>
      </c>
      <c r="G35" s="145">
        <f>average(D35:F35)</f>
        <v>0.1114400506</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ROCKEFELLER FOUNATION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ROCKEFELLER FOUNATION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9037945.0</v>
      </c>
      <c r="F4" s="46">
        <v>9037945.0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3.212921E7</v>
      </c>
      <c r="F5" s="46">
        <v>7.791457E7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2.93329234E8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6.335876E9</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3.0791545E7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1227059.0</v>
      </c>
      <c r="F16" s="46">
        <v>-6.4870361E7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335723448</v>
      </c>
      <c r="F17" s="56">
        <f t="shared" si="1"/>
        <v>52873699</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ROCKEFELLER FOUNATION</v>
      </c>
      <c r="B1" s="2">
        <f>'READ HERE FIRST'!B5</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6109836.0</v>
      </c>
      <c r="D3" s="67">
        <v>1785554.0</v>
      </c>
      <c r="E3" s="67">
        <v>0.0</v>
      </c>
      <c r="F3" s="67">
        <v>4324283.0</v>
      </c>
      <c r="G3" s="41"/>
      <c r="H3" s="41"/>
      <c r="I3" s="41"/>
      <c r="J3" s="41"/>
      <c r="K3" s="41"/>
      <c r="L3" s="41"/>
      <c r="M3" s="41"/>
      <c r="N3" s="41"/>
      <c r="O3" s="41"/>
      <c r="P3" s="41"/>
      <c r="Q3" s="41"/>
      <c r="R3" s="41"/>
      <c r="S3" s="41"/>
      <c r="T3" s="41"/>
      <c r="U3" s="41"/>
      <c r="V3" s="41"/>
      <c r="W3" s="41"/>
      <c r="X3" s="41"/>
      <c r="Y3" s="41"/>
      <c r="Z3" s="41"/>
    </row>
    <row r="4">
      <c r="A4" s="64">
        <v>14.0</v>
      </c>
      <c r="B4" s="65" t="s">
        <v>71</v>
      </c>
      <c r="C4" s="66">
        <v>4.617269E7</v>
      </c>
      <c r="D4" s="67">
        <v>5097689.0</v>
      </c>
      <c r="E4" s="67">
        <v>0.0</v>
      </c>
      <c r="F4" s="67">
        <v>4.3721171E7</v>
      </c>
      <c r="G4" s="41"/>
      <c r="H4" s="41"/>
      <c r="I4" s="41"/>
      <c r="J4" s="41"/>
      <c r="K4" s="41"/>
      <c r="L4" s="41"/>
      <c r="M4" s="41"/>
      <c r="N4" s="41"/>
      <c r="O4" s="41"/>
      <c r="P4" s="41"/>
      <c r="Q4" s="41"/>
      <c r="R4" s="41"/>
      <c r="S4" s="41"/>
      <c r="T4" s="41"/>
      <c r="U4" s="41"/>
      <c r="V4" s="41"/>
      <c r="W4" s="41"/>
      <c r="X4" s="41"/>
      <c r="Y4" s="41"/>
      <c r="Z4" s="41"/>
    </row>
    <row r="5">
      <c r="A5" s="64">
        <v>15.0</v>
      </c>
      <c r="B5" s="65" t="s">
        <v>72</v>
      </c>
      <c r="C5" s="66">
        <v>1.5351929E7</v>
      </c>
      <c r="D5" s="67">
        <v>1032139.0</v>
      </c>
      <c r="E5" s="67">
        <v>0.0</v>
      </c>
      <c r="F5" s="67">
        <v>1.5338887E7</v>
      </c>
      <c r="G5" s="41"/>
      <c r="H5" s="41"/>
      <c r="I5" s="41"/>
      <c r="J5" s="41"/>
      <c r="K5" s="41"/>
      <c r="L5" s="41"/>
      <c r="M5" s="41"/>
      <c r="N5" s="41"/>
      <c r="O5" s="41"/>
      <c r="P5" s="41"/>
      <c r="Q5" s="41"/>
      <c r="R5" s="41"/>
      <c r="S5" s="41"/>
      <c r="T5" s="41"/>
      <c r="U5" s="41"/>
      <c r="V5" s="41"/>
      <c r="W5" s="41"/>
      <c r="X5" s="41"/>
      <c r="Y5" s="41"/>
      <c r="Z5" s="41"/>
    </row>
    <row r="6">
      <c r="A6" s="43" t="s">
        <v>73</v>
      </c>
      <c r="B6" s="48" t="s">
        <v>74</v>
      </c>
      <c r="C6" s="66">
        <v>4067743.0</v>
      </c>
      <c r="D6" s="67">
        <v>296698.0</v>
      </c>
      <c r="E6" s="67">
        <v>0.0</v>
      </c>
      <c r="F6" s="67">
        <v>3748812.0</v>
      </c>
      <c r="G6" s="41"/>
      <c r="H6" s="41"/>
      <c r="I6" s="41"/>
      <c r="J6" s="41"/>
      <c r="K6" s="41"/>
      <c r="L6" s="41"/>
      <c r="M6" s="41"/>
      <c r="N6" s="41"/>
      <c r="O6" s="41"/>
      <c r="P6" s="41"/>
      <c r="Q6" s="41"/>
      <c r="R6" s="41"/>
      <c r="S6" s="41"/>
      <c r="T6" s="41"/>
      <c r="U6" s="41"/>
      <c r="V6" s="41"/>
      <c r="W6" s="41"/>
      <c r="X6" s="41"/>
      <c r="Y6" s="41"/>
      <c r="Z6" s="41"/>
    </row>
    <row r="7">
      <c r="A7" s="64" t="s">
        <v>55</v>
      </c>
      <c r="B7" s="65" t="s">
        <v>75</v>
      </c>
      <c r="C7" s="66">
        <v>483791.0</v>
      </c>
      <c r="D7" s="67">
        <v>214763.0</v>
      </c>
      <c r="E7" s="67">
        <v>0.0</v>
      </c>
      <c r="F7" s="67">
        <v>269028.0</v>
      </c>
      <c r="G7" s="41"/>
      <c r="H7" s="41"/>
      <c r="I7" s="41"/>
      <c r="J7" s="41"/>
      <c r="K7" s="41"/>
      <c r="L7" s="41"/>
      <c r="M7" s="41"/>
      <c r="N7" s="41"/>
      <c r="O7" s="41"/>
      <c r="P7" s="41"/>
      <c r="Q7" s="41"/>
      <c r="R7" s="41"/>
      <c r="S7" s="41"/>
      <c r="T7" s="41"/>
      <c r="U7" s="41"/>
      <c r="V7" s="41"/>
      <c r="W7" s="41"/>
      <c r="X7" s="41"/>
      <c r="Y7" s="41"/>
      <c r="Z7" s="41"/>
    </row>
    <row r="8">
      <c r="A8" s="64" t="s">
        <v>66</v>
      </c>
      <c r="B8" s="65" t="s">
        <v>76</v>
      </c>
      <c r="C8" s="66">
        <v>5.1405861E7</v>
      </c>
      <c r="D8" s="67">
        <v>5151353.0</v>
      </c>
      <c r="E8" s="67">
        <v>0.0</v>
      </c>
      <c r="F8" s="67">
        <v>4.6321921E7</v>
      </c>
      <c r="G8" s="41"/>
      <c r="H8" s="41"/>
      <c r="I8" s="68"/>
      <c r="J8" s="41"/>
      <c r="K8" s="41"/>
      <c r="L8" s="41"/>
      <c r="M8" s="41"/>
      <c r="N8" s="41"/>
      <c r="O8" s="41"/>
      <c r="P8" s="41"/>
      <c r="Q8" s="41"/>
      <c r="R8" s="41"/>
      <c r="S8" s="41"/>
      <c r="T8" s="41"/>
      <c r="U8" s="41"/>
      <c r="V8" s="41"/>
      <c r="W8" s="41"/>
      <c r="X8" s="41"/>
      <c r="Y8" s="41"/>
      <c r="Z8" s="41"/>
    </row>
    <row r="9">
      <c r="A9" s="69">
        <v>17.0</v>
      </c>
      <c r="B9" s="44" t="s">
        <v>77</v>
      </c>
      <c r="C9" s="66">
        <v>1.7584762E7</v>
      </c>
      <c r="D9" s="67">
        <v>0.0</v>
      </c>
      <c r="E9" s="67">
        <v>0.0</v>
      </c>
      <c r="F9" s="67">
        <v>1.7444E7</v>
      </c>
      <c r="G9" s="41"/>
      <c r="H9" s="41"/>
      <c r="I9" s="41"/>
      <c r="J9" s="41"/>
      <c r="K9" s="41"/>
      <c r="L9" s="41"/>
      <c r="M9" s="41"/>
      <c r="N9" s="41"/>
      <c r="O9" s="41"/>
      <c r="P9" s="41"/>
      <c r="Q9" s="41"/>
      <c r="R9" s="41"/>
      <c r="S9" s="41"/>
      <c r="T9" s="41"/>
      <c r="U9" s="41"/>
      <c r="V9" s="41"/>
      <c r="W9" s="41"/>
      <c r="X9" s="41"/>
      <c r="Y9" s="41"/>
      <c r="Z9" s="41"/>
    </row>
    <row r="10">
      <c r="A10" s="64">
        <v>18.0</v>
      </c>
      <c r="B10" s="65" t="s">
        <v>78</v>
      </c>
      <c r="C10" s="66">
        <v>2117239.0</v>
      </c>
      <c r="D10" s="67">
        <v>127466.0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2385687.0</v>
      </c>
      <c r="D11" s="67">
        <v>245519.0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7932912.0</v>
      </c>
      <c r="D12" s="67">
        <v>141295.0</v>
      </c>
      <c r="E12" s="67">
        <v>0.0</v>
      </c>
      <c r="F12" s="67">
        <v>7791617.0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1.0005386E7</v>
      </c>
      <c r="D13" s="67">
        <v>219598.0</v>
      </c>
      <c r="E13" s="67">
        <v>0.0</v>
      </c>
      <c r="F13" s="67">
        <v>9785505.0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317408.0</v>
      </c>
      <c r="D14" s="67">
        <v>10994.0</v>
      </c>
      <c r="E14" s="67">
        <v>0.0</v>
      </c>
      <c r="F14" s="67">
        <v>306414.0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1.4857385E7</v>
      </c>
      <c r="D15" s="67">
        <v>21312.0</v>
      </c>
      <c r="E15" s="67">
        <v>0.0</v>
      </c>
      <c r="F15" s="67">
        <v>1.4826089E7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178792629</v>
      </c>
      <c r="D16" s="70">
        <f t="shared" si="1"/>
        <v>14344380</v>
      </c>
      <c r="E16" s="70">
        <f t="shared" si="1"/>
        <v>0</v>
      </c>
      <c r="F16" s="70">
        <f t="shared" si="1"/>
        <v>163877727</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1.73808384E8</v>
      </c>
      <c r="D17" s="67">
        <v>0.0</v>
      </c>
      <c r="E17" s="67">
        <v>0.0</v>
      </c>
      <c r="F17" s="67">
        <v>1.99168884E8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352601013</v>
      </c>
      <c r="D18" s="75">
        <f t="shared" si="2"/>
        <v>14344380</v>
      </c>
      <c r="E18" s="75">
        <f t="shared" si="2"/>
        <v>0</v>
      </c>
      <c r="F18" s="75">
        <f t="shared" si="2"/>
        <v>363046611</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ROCKEFELLER FOUNATION</v>
      </c>
      <c r="B1" s="5"/>
      <c r="C1" s="2">
        <f>'READ HERE FIRST'!B5</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4466281.0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7.1818988E8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288496.0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406368.0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9.8188012E7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2.94605386E8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4.795429127E9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7.5391689E7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1.18596216E8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6105561455</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1.0315102E7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5.120793E7</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6.95419908E8</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7.7028171E7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833971111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5.271590344E9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5271590344</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6105561455</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ROCKEFELLER FOUNATION</v>
      </c>
      <c r="B1" s="2">
        <f>'READ HERE FIRST'!B5</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352601013</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2385687</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350215326</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29184610.5</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722656161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24.76154893</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5271590344</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352601013</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29383417.75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179.4069835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5188222525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352601013</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29383417.75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176.5697432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201.3312921</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335723448</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335723448</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52282526</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15351929</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67634455</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352601013</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0.1918158273</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15351929</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52282526</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0.2936340337</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695419908</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6105561455</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0.1138994199</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ROCKEFELLER FOUNATION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2.9417105E7</v>
      </c>
      <c r="F4" s="46">
        <v>2.9417105E7</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1.6251844E7</v>
      </c>
      <c r="F5" s="46">
        <v>6.7896289E7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1.90985393E8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5.367063E9</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6.371355E7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1492706.0</v>
      </c>
      <c r="F16" s="46">
        <v>3.0455026E7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238147048</v>
      </c>
      <c r="F17" s="56">
        <f t="shared" si="1"/>
        <v>191481970</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ROCKEFELLER FOUNATION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5596590.0</v>
      </c>
      <c r="D3" s="67">
        <v>1693301.0</v>
      </c>
      <c r="E3" s="67">
        <v>0.0</v>
      </c>
      <c r="F3" s="67">
        <v>3903290.0</v>
      </c>
      <c r="G3" s="41"/>
      <c r="H3" s="41"/>
      <c r="I3" s="41"/>
      <c r="J3" s="41"/>
      <c r="K3" s="41"/>
      <c r="L3" s="41"/>
      <c r="M3" s="41"/>
      <c r="N3" s="41"/>
      <c r="O3" s="41"/>
      <c r="P3" s="41"/>
      <c r="Q3" s="41"/>
      <c r="R3" s="41"/>
      <c r="S3" s="41"/>
      <c r="T3" s="41"/>
      <c r="U3" s="41"/>
      <c r="V3" s="41"/>
      <c r="W3" s="41"/>
      <c r="X3" s="41"/>
      <c r="Y3" s="41"/>
      <c r="Z3" s="41"/>
    </row>
    <row r="4">
      <c r="A4" s="64">
        <v>14.0</v>
      </c>
      <c r="B4" s="65" t="s">
        <v>71</v>
      </c>
      <c r="C4" s="66">
        <v>4.9509046E7</v>
      </c>
      <c r="D4" s="67">
        <v>4466486.0</v>
      </c>
      <c r="E4" s="67">
        <v>0.0</v>
      </c>
      <c r="F4" s="67">
        <v>4.5016923E7</v>
      </c>
      <c r="G4" s="41"/>
      <c r="H4" s="41"/>
      <c r="I4" s="41"/>
      <c r="J4" s="41"/>
      <c r="K4" s="41"/>
      <c r="L4" s="41"/>
      <c r="M4" s="41"/>
      <c r="N4" s="41"/>
      <c r="O4" s="41"/>
      <c r="P4" s="41"/>
      <c r="Q4" s="41"/>
      <c r="R4" s="41"/>
      <c r="S4" s="41"/>
      <c r="T4" s="41"/>
      <c r="U4" s="41"/>
      <c r="V4" s="41"/>
      <c r="W4" s="41"/>
      <c r="X4" s="41"/>
      <c r="Y4" s="41"/>
      <c r="Z4" s="41"/>
    </row>
    <row r="5">
      <c r="A5" s="64">
        <v>15.0</v>
      </c>
      <c r="B5" s="65" t="s">
        <v>72</v>
      </c>
      <c r="C5" s="66">
        <v>1.58544E7</v>
      </c>
      <c r="D5" s="67">
        <v>1128378.0</v>
      </c>
      <c r="E5" s="67">
        <v>0.0</v>
      </c>
      <c r="F5" s="67">
        <v>1.5594463E7</v>
      </c>
      <c r="G5" s="41"/>
      <c r="H5" s="41"/>
      <c r="I5" s="41"/>
      <c r="J5" s="41"/>
      <c r="K5" s="41"/>
      <c r="L5" s="41"/>
      <c r="M5" s="41"/>
      <c r="N5" s="41"/>
      <c r="O5" s="41"/>
      <c r="P5" s="41"/>
      <c r="Q5" s="41"/>
      <c r="R5" s="41"/>
      <c r="S5" s="41"/>
      <c r="T5" s="41"/>
      <c r="U5" s="41"/>
      <c r="V5" s="41"/>
      <c r="W5" s="41"/>
      <c r="X5" s="41"/>
      <c r="Y5" s="41"/>
      <c r="Z5" s="41"/>
    </row>
    <row r="6">
      <c r="A6" s="43" t="s">
        <v>73</v>
      </c>
      <c r="B6" s="48" t="s">
        <v>74</v>
      </c>
      <c r="C6" s="66">
        <v>2762382.0</v>
      </c>
      <c r="D6" s="67">
        <v>102858.0</v>
      </c>
      <c r="E6" s="67">
        <v>0.0</v>
      </c>
      <c r="F6" s="67">
        <v>2836820.0</v>
      </c>
      <c r="G6" s="41"/>
      <c r="H6" s="41"/>
      <c r="I6" s="41"/>
      <c r="J6" s="41"/>
      <c r="K6" s="41"/>
      <c r="L6" s="41"/>
      <c r="M6" s="41"/>
      <c r="N6" s="41"/>
      <c r="O6" s="41"/>
      <c r="P6" s="41"/>
      <c r="Q6" s="41"/>
      <c r="R6" s="41"/>
      <c r="S6" s="41"/>
      <c r="T6" s="41"/>
      <c r="U6" s="41"/>
      <c r="V6" s="41"/>
      <c r="W6" s="41"/>
      <c r="X6" s="41"/>
      <c r="Y6" s="41"/>
      <c r="Z6" s="41"/>
    </row>
    <row r="7">
      <c r="A7" s="64" t="s">
        <v>55</v>
      </c>
      <c r="B7" s="65" t="s">
        <v>75</v>
      </c>
      <c r="C7" s="66">
        <v>755547.0</v>
      </c>
      <c r="D7" s="67">
        <v>359008.0</v>
      </c>
      <c r="E7" s="67">
        <v>0.0</v>
      </c>
      <c r="F7" s="67">
        <v>396539.0</v>
      </c>
      <c r="G7" s="41"/>
      <c r="H7" s="41"/>
      <c r="I7" s="41"/>
      <c r="J7" s="41"/>
      <c r="K7" s="41"/>
      <c r="L7" s="41"/>
      <c r="M7" s="41"/>
      <c r="N7" s="41"/>
      <c r="O7" s="41"/>
      <c r="P7" s="41"/>
      <c r="Q7" s="41"/>
      <c r="R7" s="41"/>
      <c r="S7" s="41"/>
      <c r="T7" s="41"/>
      <c r="U7" s="41"/>
      <c r="V7" s="41"/>
      <c r="W7" s="41"/>
      <c r="X7" s="41"/>
      <c r="Y7" s="41"/>
      <c r="Z7" s="41"/>
    </row>
    <row r="8">
      <c r="A8" s="64" t="s">
        <v>66</v>
      </c>
      <c r="B8" s="65" t="s">
        <v>76</v>
      </c>
      <c r="C8" s="66">
        <v>4.9968039E7</v>
      </c>
      <c r="D8" s="67">
        <v>5910485.0</v>
      </c>
      <c r="E8" s="67">
        <v>0.0</v>
      </c>
      <c r="F8" s="67">
        <v>4.4321898E7</v>
      </c>
      <c r="G8" s="41"/>
      <c r="H8" s="41"/>
      <c r="I8" s="68"/>
      <c r="J8" s="41"/>
      <c r="K8" s="41"/>
      <c r="L8" s="41"/>
      <c r="M8" s="41"/>
      <c r="N8" s="41"/>
      <c r="O8" s="41"/>
      <c r="P8" s="41"/>
      <c r="Q8" s="41"/>
      <c r="R8" s="41"/>
      <c r="S8" s="41"/>
      <c r="T8" s="41"/>
      <c r="U8" s="41"/>
      <c r="V8" s="41"/>
      <c r="W8" s="41"/>
      <c r="X8" s="41"/>
      <c r="Y8" s="41"/>
      <c r="Z8" s="41"/>
    </row>
    <row r="9">
      <c r="A9" s="69">
        <v>17.0</v>
      </c>
      <c r="B9" s="44" t="s">
        <v>77</v>
      </c>
      <c r="C9" s="66">
        <v>1.7584762E7</v>
      </c>
      <c r="D9" s="67">
        <v>0.0</v>
      </c>
      <c r="E9" s="67">
        <v>0.0</v>
      </c>
      <c r="F9" s="67">
        <v>1.7444E7</v>
      </c>
      <c r="G9" s="41"/>
      <c r="H9" s="41"/>
      <c r="I9" s="41"/>
      <c r="J9" s="41"/>
      <c r="K9" s="41"/>
      <c r="L9" s="41"/>
      <c r="M9" s="41"/>
      <c r="N9" s="41"/>
      <c r="O9" s="41"/>
      <c r="P9" s="41"/>
      <c r="Q9" s="41"/>
      <c r="R9" s="41"/>
      <c r="S9" s="41"/>
      <c r="T9" s="41"/>
      <c r="U9" s="41"/>
      <c r="V9" s="41"/>
      <c r="W9" s="41"/>
      <c r="X9" s="41"/>
      <c r="Y9" s="41"/>
      <c r="Z9" s="41"/>
    </row>
    <row r="10">
      <c r="A10" s="64">
        <v>18.0</v>
      </c>
      <c r="B10" s="65" t="s">
        <v>78</v>
      </c>
      <c r="C10" s="66">
        <v>4067113.0</v>
      </c>
      <c r="D10" s="67">
        <v>97098.0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5936554.0</v>
      </c>
      <c r="D11" s="67">
        <v>229134.0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7250011.0</v>
      </c>
      <c r="D12" s="67">
        <v>139066.0</v>
      </c>
      <c r="E12" s="67">
        <v>0.0</v>
      </c>
      <c r="F12" s="67">
        <v>7901215.0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9394487.0</v>
      </c>
      <c r="D13" s="67">
        <v>247960.0</v>
      </c>
      <c r="E13" s="67">
        <v>0.0</v>
      </c>
      <c r="F13" s="67">
        <v>9145837.0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547617.0</v>
      </c>
      <c r="D14" s="67">
        <v>9903.0</v>
      </c>
      <c r="E14" s="67">
        <v>0.0</v>
      </c>
      <c r="F14" s="67">
        <v>537715.0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1.7380793E7</v>
      </c>
      <c r="D15" s="67">
        <v>82989.0</v>
      </c>
      <c r="E15" s="67">
        <v>0.0</v>
      </c>
      <c r="F15" s="67">
        <v>1.7472168E7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186607341</v>
      </c>
      <c r="D16" s="70">
        <f t="shared" si="1"/>
        <v>14466666</v>
      </c>
      <c r="E16" s="70">
        <f t="shared" si="1"/>
        <v>0</v>
      </c>
      <c r="F16" s="70">
        <f t="shared" si="1"/>
        <v>164570868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2.73583314E8</v>
      </c>
      <c r="D17" s="67">
        <v>0.0</v>
      </c>
      <c r="E17" s="67">
        <v>0.0</v>
      </c>
      <c r="F17" s="67">
        <v>2.75477614E8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460190655</v>
      </c>
      <c r="D18" s="75">
        <f t="shared" si="2"/>
        <v>14466666</v>
      </c>
      <c r="E18" s="75">
        <f t="shared" si="2"/>
        <v>0</v>
      </c>
      <c r="F18" s="75">
        <f t="shared" si="2"/>
        <v>440048482</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ROCKEFELLER FOUNATION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3906297.0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6.13707374E8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708985.0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1.02390998E8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3.69444239E8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4.931246664E9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8.192875E7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1.21846436E8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6225179743</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1.0441966E7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5.1363616E7</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6.95583654E8</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8.2118292E7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839507528</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5.385672215E9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5385672215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6225179743</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