
<file path=[Content_Types].xml><?xml version="1.0" encoding="utf-8"?>
<Types xmlns="http://schemas.openxmlformats.org/package/2006/content-types">
  <Default ContentType="image/jpeg" Extension="jpg"/>
  <Default ContentType="application/xml" Extension="xml"/>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<sst xmlns="http://schemas.openxmlformats.org/spreadsheetml/2006/main" count="869" uniqueCount="252">
  <si>
    <t>WORLD SAVVY</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</si>
  <si>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</si>
  <si>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</si>
  <si>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</si>
  <si>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</si>
  <si>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</si>
  <si>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</si>
  <si>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</si>
  <si>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</si>
  <si>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</si>
  <si>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</si>
  <si>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</si>
  <si>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</si>
  <si>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</si>
  <si>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</si>
  <si>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</si>
  <si>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</si>
  <si>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</si>
  <si>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</si>
  <si>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</si>
  <si>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</si>
  <si>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</si>
  <si>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</si>
  <si>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</si>
  <si>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</si>
  <si>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</si>
  <si>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</si>
  <si>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</si>
  <si>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</si>
  <si>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</si>
  <si>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</si>
  <si>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</si>
  <si>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</si>
  <si>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</si>
  <si>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</si>
  <si>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</si>
  <si>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</si>
  <si>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</si>
  <si>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</si>
  <si>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</si>
  <si>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</si>
  <si>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</si>
  <si>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</si>
  <si>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</si>
  <si>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</si>
  <si>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</si>
  <si>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</si>
  <si>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</si>
  <si>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</si>
  <si>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</si>
  <si>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</si>
  <si>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</si>
  <si>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</si>
  <si>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</si>
  <si>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</si>
  <si>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</si>
  <si>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</si>
  <si>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</si>
  <si>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</si>
  <si>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</si>
  <si>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</si>
  <si>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</si>
  <si>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</si>
  <si>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</si>
  <si>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World Savvy Program</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</si>
  <si>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</si>
  <si>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</si>
  <si>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</si>
  <si>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</si>
  <si>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</si>
  <si>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</si>
  <si>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</si>
  <si>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</si>
  <si>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</si>
  <si>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</si>
  <si>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</si>
  <si>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</si>
  <si>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</si>
  <si>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</si>
  <si>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</si>
  <si>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</si>
  <si>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</si>
  <si>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</si>
  <si>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</si>
  <si>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</si>
  <si>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</si>
  <si>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</si>
  <si>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</si>
  <si>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</si>
  <si>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</si>
  <si>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</si>
  <si>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</si>
  <si>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</si>
  <si>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</si>
  <si>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</si>
  <si>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</si>
  <si>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</si>
  <si>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</si>
  <si>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</si>
  <si>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</si>
  <si>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</si>
  <si>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</si>
  <si>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</si>
  <si>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</si>
  <si>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</si>
  <si>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</si>
  <si>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</si>
  <si>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</si>
  <si>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</si>
  <si>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</si>
  <si>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</si>
  <si>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</si>
  <si>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</si>
  <si>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</si>
  <si>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</si>
  <si>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</si>
  <si>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</si>
  <si>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</si>
  <si>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</si>
  <si>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</si>
  <si>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</si>
  <si>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</si>
  <si>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</si>
  <si>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</si>
  <si>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</si>
  <si>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</si>
  <si>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</si>
  <si>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</si>
  <si>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</si>
  <si>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</si>
  <si>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</si>
  <si>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</si>
  <si>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</si>
  <si>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</si>
  <si>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Professional Development</t>
  </si>
  <si>
    <t>Memberships and Subscri</t>
  </si>
  <si>
    <t xml:space="preserve">Dues, Licenses, and Ser </t>
  </si>
  <si>
    <t xml:space="preserve"> Equipment Rental and Ma</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</si>
  <si>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</si>
  <si>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</si>
  <si>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</si>
  <si>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</si>
  <si>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</si>
  <si>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</si>
  <si>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</si>
  <si>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</si>
  <si>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</si>
  <si>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</si>
  <si>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</si>
  <si>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</si>
  <si>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</si>
  <si>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</si>
  <si>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</si>
  <si>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</si>
  <si>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</si>
  <si>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</si>
  <si>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</si>
  <si>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</si>
  <si>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</si>
  <si>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</si>
  <si>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</si>
  <si>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</si>
  <si>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</si>
  <si>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</si>
  <si>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</si>
  <si>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</si>
  <si>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</si>
  <si>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</si>
  <si>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</si>
  <si>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</si>
  <si>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</si>
  <si>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</si>
  <si>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</si>
  <si>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</si>
  <si>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</si>
  <si>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</si>
  <si>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</si>
  <si>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</si>
  <si>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</si>
  <si>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</si>
  <si>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</si>
  <si>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</si>
  <si>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</si>
  <si>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</si>
  <si>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</si>
  <si>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</si>
  <si>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</si>
  <si>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</si>
  <si>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</si>
  <si>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</si>
  <si>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</si>
  <si>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</si>
  <si>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</si>
  <si>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</si>
  <si>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</si>
  <si>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</si>
  <si>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</si>
  <si>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</si>
  <si>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</si>
  <si>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</si>
  <si>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</si>
  <si>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</si>
  <si>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</si>
  <si>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</si>
  <si>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</si>
  <si>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</si>
  <si>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</si>
  <si>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</si>
  <si>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</si>
  <si>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</si>
  <si>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</si>
  <si>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</si>
  <si>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</si>
  <si>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</si>
  <si>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</si>
  <si>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</si>
  <si>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</si>
  <si>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</si>
  <si>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</si>
  <si>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</si>
  <si>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</si>
  <si>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</si>
  <si>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</si>
  <si>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</si>
  <si>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</si>
  <si>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</si>
  <si>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</si>
  <si>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</si>
  <si>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</si>
  <si>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</si>
  <si>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</si>
  <si>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</si>
  <si>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</si>
  <si>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</si>
  <si>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</si>
  <si>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</si>
  <si>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</si>
  <si>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</si>
  <si>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</si>
  <si>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Equipment Rental and Ma</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</si>
  <si>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</si>
  <si>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</si>
  <si>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 xml:space="preserve">Memberships and Subscri </t>
  </si>
  <si>
    <t>Other Expenses</t>
  </si>
  <si>
    <t>Facility Rentals</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</si>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</sst>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WORLD SAVVY</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2022'!C40</f>
        <v>3760627</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2022'!C31</f>
        <v>3887</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3756740</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313061.6667</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2022'!E2+'Balance Sheet 2022'!E3</f>
        <v>2089652</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6.674889399</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2022'!E30</f>
        <v>1796638</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2022'!C40</f>
        <v>3760627</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313385.5833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5.732995056</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2022'!E13:E15)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2022'!C40</f>
        <v>3760627</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313385.5833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0</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6.674889399</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2022'!E2:E7,'Revenues 2023'!F10:F15)</f>
        <v>2376796</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2022'!F44</f>
        <v>2578354</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0.9218268709</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2022'!C7:C9)</f>
        <v>2422531</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2022'!C10:C12)</f>
        <v>323734</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2746265</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2022'!C40</f>
        <v>3760627</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0.7302678516</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2022'!C10:C11)</f>
        <v>144774</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2022'!C7:C9)</f>
        <v>2422531</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0.05976146435</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240</v>
      </c>
      <c r="D41" s="75">
        <f>'Expenses 2022'!D40</f>
        <v>2686420</v>
      </c>
      <c r="E41" s="165">
        <f t="shared" ref="E41:E44" si="1">D41/$D$44</f>
        <v>0.7143542819</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2022'!E40</f>
        <v>349713</v>
      </c>
      <c r="E42" s="165">
        <f t="shared" si="1"/>
        <v>0.09299326947</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2022'!F40</f>
        <v>724494</v>
      </c>
      <c r="E43" s="165">
        <f t="shared" si="1"/>
        <v>0.1926524486</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3760627</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2022'!F9</f>
        <v>2424183</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2022'!F40</f>
        <v>724494</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D47/D48</f>
        <v>3.346035992</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2022'!E2:E10)</f>
        <v>5773824</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2022'!E19:E22)</f>
        <v>34190</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168.8746417</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2022'!E18</f>
        <v>5972718</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WORLD SAVVY</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60757.0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2975223.0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3035980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397151.0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397151</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56400.0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241</v>
      </c>
      <c r="D26" s="50">
        <v>0.0</v>
      </c>
      <c r="E26" s="50">
        <v>7500.0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7086.0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414</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414</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46079.0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-46079</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3443866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WORLD SAVVY</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177930</v>
      </c>
      <c r="D3" s="99">
        <v>177930.0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1057780</v>
      </c>
      <c r="D7" s="99">
        <v>771445.0</v>
      </c>
      <c r="E7" s="99">
        <v>134151.0</v>
      </c>
      <c r="F7" s="99">
        <v>152184.0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1947974</v>
      </c>
      <c r="D9" s="99">
        <v>1429832.0</v>
      </c>
      <c r="E9" s="99">
        <v>236488.0</v>
      </c>
      <c r="F9" s="99">
        <v>281654.0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210827</v>
      </c>
      <c r="D11" s="99">
        <v>138989.0</v>
      </c>
      <c r="E11" s="99">
        <v>43758.0</v>
      </c>
      <c r="F11" s="99">
        <v>28080.0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232135</v>
      </c>
      <c r="D12" s="99">
        <v>171870.0</v>
      </c>
      <c r="E12" s="99">
        <v>27031.0</v>
      </c>
      <c r="F12" s="99">
        <v>33234.0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80528</v>
      </c>
      <c r="D16" s="99">
        <v>56370.0</v>
      </c>
      <c r="E16" s="99">
        <v>8858.0</v>
      </c>
      <c r="F16" s="99">
        <v>15300.0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432237</v>
      </c>
      <c r="D20" s="99">
        <v>289305.0</v>
      </c>
      <c r="E20" s="99">
        <v>122551.0</v>
      </c>
      <c r="F20" s="99">
        <v>20381.0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20342</v>
      </c>
      <c r="D21" s="99">
        <v>20119.0</v>
      </c>
      <c r="E21" s="99">
        <v>82.0</v>
      </c>
      <c r="F21" s="99">
        <v>141.0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33668</v>
      </c>
      <c r="D22" s="99">
        <v>24407.0</v>
      </c>
      <c r="E22" s="99">
        <v>6471.0</v>
      </c>
      <c r="F22" s="99">
        <v>2790.0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20173</v>
      </c>
      <c r="D23" s="99">
        <v>12543.0</v>
      </c>
      <c r="E23" s="99">
        <v>4228.0</v>
      </c>
      <c r="F23" s="99">
        <v>3402.0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123260</v>
      </c>
      <c r="D25" s="99">
        <v>86560.0</v>
      </c>
      <c r="E25" s="99">
        <v>13494.0</v>
      </c>
      <c r="F25" s="99">
        <v>23206.0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219221</v>
      </c>
      <c r="D26" s="99">
        <v>172610.0</v>
      </c>
      <c r="E26" s="99">
        <v>33016.0</v>
      </c>
      <c r="F26" s="99">
        <v>13595.0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49754</v>
      </c>
      <c r="D28" s="99">
        <v>48861.0</v>
      </c>
      <c r="E28" s="99">
        <v>270.0</v>
      </c>
      <c r="F28" s="99">
        <v>623.0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24918</v>
      </c>
      <c r="D31" s="99">
        <v>17442.0</v>
      </c>
      <c r="E31" s="99">
        <v>2741.0</v>
      </c>
      <c r="F31" s="99">
        <v>4735.0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7942</v>
      </c>
      <c r="D32" s="99">
        <v>4357.0</v>
      </c>
      <c r="E32" s="99">
        <v>2402.0</v>
      </c>
      <c r="F32" s="99">
        <v>1183.0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60" t="s">
        <v>134</v>
      </c>
      <c r="C34" s="98">
        <f t="shared" si="1"/>
        <v>69729</v>
      </c>
      <c r="D34" s="99">
        <v>35638.0</v>
      </c>
      <c r="E34" s="99">
        <v>26252.0</v>
      </c>
      <c r="F34" s="99">
        <v>7839.0</v>
      </c>
      <c r="G34" s="43"/>
      <c r="H34" s="43"/>
      <c r="I34" s="43"/>
      <c r="J34" s="43"/>
      <c r="K34" s="43"/>
      <c r="L34" s="43"/>
      <c r="M34" s="43"/>
      <c r="N34" s="43"/>
      <c r="O34" s="43"/>
      <c r="P34" s="43"/>
      <c r="Q34" s="43"/>
      <c r="R34" s="43"/>
      <c r="S34" s="43"/>
      <c r="T34" s="43"/>
      <c r="U34" s="43"/>
      <c r="V34" s="43"/>
      <c r="W34" s="43"/>
      <c r="X34" s="43"/>
      <c r="Y34" s="43"/>
      <c r="Z34" s="43"/>
    </row>
    <row r="35">
      <c r="A35" s="45" t="s">
        <v>48</v>
      </c>
      <c r="B35" s="60" t="s">
        <v>242</v>
      </c>
      <c r="C35" s="98">
        <f t="shared" si="1"/>
        <v>61874</v>
      </c>
      <c r="D35" s="99">
        <v>47479.0</v>
      </c>
      <c r="E35" s="99">
        <v>6310.0</v>
      </c>
      <c r="F35" s="99">
        <v>8085.0</v>
      </c>
      <c r="G35" s="43"/>
      <c r="H35" s="43"/>
      <c r="I35" s="43"/>
      <c r="J35" s="43"/>
      <c r="K35" s="43"/>
      <c r="L35" s="43"/>
      <c r="M35" s="43"/>
      <c r="N35" s="43"/>
      <c r="O35" s="43"/>
      <c r="P35" s="43"/>
      <c r="Q35" s="43"/>
      <c r="R35" s="43"/>
      <c r="S35" s="43"/>
      <c r="T35" s="43"/>
      <c r="U35" s="43"/>
      <c r="V35" s="43"/>
      <c r="W35" s="43"/>
      <c r="X35" s="43"/>
      <c r="Y35" s="43"/>
      <c r="Z35" s="43"/>
    </row>
    <row r="36">
      <c r="A36" s="45" t="s">
        <v>50</v>
      </c>
      <c r="B36" s="60" t="s">
        <v>243</v>
      </c>
      <c r="C36" s="98">
        <f t="shared" si="1"/>
        <v>49677</v>
      </c>
      <c r="D36" s="99">
        <v>31553.0</v>
      </c>
      <c r="E36" s="99">
        <v>8726.0</v>
      </c>
      <c r="F36" s="99">
        <v>9398.0</v>
      </c>
      <c r="G36" s="43"/>
      <c r="H36" s="43"/>
      <c r="I36" s="43"/>
      <c r="J36" s="43"/>
      <c r="K36" s="43"/>
      <c r="L36" s="43"/>
      <c r="M36" s="43"/>
      <c r="N36" s="43"/>
      <c r="O36" s="43"/>
      <c r="P36" s="43"/>
      <c r="Q36" s="43"/>
      <c r="R36" s="43"/>
      <c r="S36" s="43"/>
      <c r="T36" s="43"/>
      <c r="U36" s="43"/>
      <c r="V36" s="43"/>
      <c r="W36" s="43"/>
      <c r="X36" s="43"/>
      <c r="Y36" s="43"/>
      <c r="Z36" s="43"/>
    </row>
    <row r="37">
      <c r="A37" s="45" t="s">
        <v>52</v>
      </c>
      <c r="B37" s="60" t="s">
        <v>244</v>
      </c>
      <c r="C37" s="98">
        <f t="shared" si="1"/>
        <v>14002</v>
      </c>
      <c r="D37" s="99">
        <v>12708.0</v>
      </c>
      <c r="E37" s="99">
        <v>474.0</v>
      </c>
      <c r="F37" s="99">
        <v>820.0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12034</v>
      </c>
      <c r="D38" s="99">
        <v>2982.0</v>
      </c>
      <c r="E38" s="99">
        <v>3309.0</v>
      </c>
      <c r="F38" s="99">
        <v>5743.0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4846005</v>
      </c>
      <c r="D40" s="104">
        <f t="shared" si="2"/>
        <v>3553000</v>
      </c>
      <c r="E40" s="104">
        <f t="shared" si="2"/>
        <v>680612</v>
      </c>
      <c r="F40" s="104">
        <f t="shared" si="2"/>
        <v>612393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WORLD SAVVY</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1560320.0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50827.0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2654855.0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87260.0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23586.0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0.0</v>
      </c>
      <c r="E12" s="109">
        <f>D11-D12</f>
        <v>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46569.0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45847.0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4469264</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134875.0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237865.0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372740</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3425908.0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670616.0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4096524</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4469264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WORLD SAVVY</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2023'!C40</f>
        <v>4846005</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2023'!C31</f>
        <v>24918</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4821087</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401757.25</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2023'!E2+'Balance Sheet 2023'!E3</f>
        <v>1611147</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4.010249971</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2023'!E30</f>
        <v>3425908</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2023'!C40</f>
        <v>4846005</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403833.75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8.483461325</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2023'!E13:E15)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2023'!C40</f>
        <v>4846005</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403833.75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0</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4.010249971</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2023'!E2:E7,'Revenues 2023'!F10:F15)</f>
        <v>2975223</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2023'!F44</f>
        <v>3443866</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0.8639195021</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2023'!C7:C9)</f>
        <v>3005754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2023'!C10:C12)</f>
        <v>442962</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3448716</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2023'!C40</f>
        <v>4846005</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0.7116616677</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2023'!C10:C11)</f>
        <v>210827</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2023'!C7:C9)</f>
        <v>3005754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0.07014113597</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245</v>
      </c>
      <c r="D41" s="75">
        <f>'Expenses 2023'!D40</f>
        <v>3553000</v>
      </c>
      <c r="E41" s="165">
        <f t="shared" ref="E41:E44" si="1">D41/$D$44</f>
        <v>0.7331812493</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2023'!E40</f>
        <v>680612</v>
      </c>
      <c r="E42" s="165">
        <f t="shared" si="1"/>
        <v>0.1404480598</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2023'!F40</f>
        <v>612393</v>
      </c>
      <c r="E43" s="165">
        <f t="shared" si="1"/>
        <v>0.1263706909</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4846005</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2023'!F9</f>
        <v>3035980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2023'!F40</f>
        <v>612393</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D47/D48</f>
        <v>4.957568098</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2023'!E2:E10)</f>
        <v>4376848</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2023'!E19:E22)</f>
        <v>134875</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32.45114365</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2023'!E18</f>
        <v>4469264</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WORLD SAVVY</v>
      </c>
      <c r="B1" s="2" t="s">
        <v>246</v>
      </c>
      <c r="C1" s="139"/>
      <c r="D1" s="139"/>
      <c r="E1" s="139"/>
      <c r="F1" s="140"/>
      <c r="G1" s="140"/>
      <c r="H1" s="140"/>
      <c r="I1" s="43"/>
      <c r="J1" s="43"/>
      <c r="K1" s="43"/>
      <c r="L1" s="43"/>
      <c r="M1" s="43"/>
      <c r="N1" s="43"/>
      <c r="O1" s="43"/>
      <c r="P1" s="43"/>
      <c r="Q1" s="43"/>
      <c r="R1" s="43"/>
      <c r="S1" s="43"/>
      <c r="T1" s="43"/>
      <c r="U1" s="43"/>
      <c r="V1" s="43"/>
      <c r="W1" s="43"/>
      <c r="X1" s="43"/>
      <c r="Y1" s="43"/>
    </row>
    <row r="2">
      <c r="A2" s="141" t="s">
        <v>181</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182</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247</v>
      </c>
      <c r="E4" s="45" t="s">
        <v>248</v>
      </c>
      <c r="F4" s="45" t="s">
        <v>249</v>
      </c>
      <c r="G4" s="59" t="s">
        <v>250</v>
      </c>
      <c r="H4" s="59"/>
      <c r="I4" s="43"/>
      <c r="J4" s="43"/>
      <c r="K4" s="43"/>
      <c r="L4" s="43"/>
      <c r="M4" s="43"/>
      <c r="N4" s="43"/>
      <c r="O4" s="43"/>
      <c r="P4" s="43"/>
      <c r="Q4" s="43"/>
      <c r="R4" s="43"/>
      <c r="S4" s="43"/>
      <c r="T4" s="43"/>
      <c r="U4" s="43"/>
      <c r="V4" s="43"/>
      <c r="W4" s="43"/>
      <c r="X4" s="43"/>
      <c r="Y4" s="43"/>
    </row>
    <row r="5">
      <c r="A5" s="139"/>
      <c r="B5" s="49"/>
      <c r="C5" s="148" t="s">
        <v>181</v>
      </c>
      <c r="D5" s="177">
        <f>'Ratios 2021'!D8</f>
        <v>10.83096836</v>
      </c>
      <c r="E5" s="177">
        <f>'Ratios 2022'!D8</f>
        <v>6.674889399</v>
      </c>
      <c r="F5" s="177">
        <f>'Ratios 2023'!D8</f>
        <v>4.010249971</v>
      </c>
      <c r="G5" s="177">
        <f>average(D5:F5)</f>
        <v>7.172035908</v>
      </c>
      <c r="H5" s="150" t="s">
        <v>188</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189</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190</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247</v>
      </c>
      <c r="E9" s="45" t="s">
        <v>248</v>
      </c>
      <c r="F9" s="45" t="s">
        <v>249</v>
      </c>
      <c r="G9" s="59" t="s">
        <v>250</v>
      </c>
      <c r="H9" s="59"/>
      <c r="I9" s="43"/>
      <c r="J9" s="43"/>
      <c r="K9" s="43"/>
      <c r="L9" s="43"/>
      <c r="M9" s="43"/>
      <c r="N9" s="43"/>
      <c r="O9" s="43"/>
      <c r="P9" s="43"/>
      <c r="Q9" s="43"/>
      <c r="R9" s="43"/>
      <c r="S9" s="43"/>
      <c r="T9" s="43"/>
      <c r="U9" s="43"/>
      <c r="V9" s="43"/>
      <c r="W9" s="43"/>
      <c r="X9" s="43"/>
      <c r="Y9" s="43"/>
    </row>
    <row r="10">
      <c r="A10" s="139"/>
      <c r="B10" s="49"/>
      <c r="C10" s="148" t="s">
        <v>189</v>
      </c>
      <c r="D10" s="149">
        <f>'Ratios 2021'!D14</f>
        <v>10.70888411</v>
      </c>
      <c r="E10" s="149">
        <f>'Ratios 2022'!D14</f>
        <v>5.732995056</v>
      </c>
      <c r="F10" s="149">
        <f>'Ratios 2023'!D14</f>
        <v>8.483461325</v>
      </c>
      <c r="G10" s="177">
        <f>average(D10:F10)</f>
        <v>8.308446829</v>
      </c>
      <c r="H10" s="150" t="s">
        <v>188</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194</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195</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247</v>
      </c>
      <c r="E14" s="45" t="s">
        <v>248</v>
      </c>
      <c r="F14" s="45" t="s">
        <v>249</v>
      </c>
      <c r="G14" s="59" t="s">
        <v>250</v>
      </c>
      <c r="H14" s="59"/>
      <c r="I14" s="43"/>
      <c r="J14" s="43"/>
      <c r="K14" s="43"/>
      <c r="L14" s="43"/>
      <c r="M14" s="43"/>
      <c r="N14" s="43"/>
      <c r="O14" s="43"/>
      <c r="P14" s="43"/>
      <c r="Q14" s="43"/>
      <c r="R14" s="43"/>
      <c r="S14" s="43"/>
      <c r="T14" s="43"/>
      <c r="U14" s="43"/>
      <c r="V14" s="43"/>
      <c r="W14" s="43"/>
      <c r="X14" s="43"/>
      <c r="Y14" s="43"/>
    </row>
    <row r="15">
      <c r="A15" s="139"/>
      <c r="B15" s="49"/>
      <c r="C15" s="148" t="s">
        <v>197</v>
      </c>
      <c r="D15" s="180">
        <f>'Ratios 2021'!D20</f>
        <v>0</v>
      </c>
      <c r="E15" s="180">
        <f>'Ratios 2022'!D20</f>
        <v>0</v>
      </c>
      <c r="F15" s="180">
        <f>'Ratios 2023'!D20</f>
        <v>0</v>
      </c>
      <c r="G15" s="177">
        <f>average(D15:F15)</f>
        <v>0</v>
      </c>
      <c r="H15" s="150" t="s">
        <v>188</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199</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200</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247</v>
      </c>
      <c r="E19" s="45" t="s">
        <v>248</v>
      </c>
      <c r="F19" s="45" t="s">
        <v>249</v>
      </c>
      <c r="G19" s="59" t="s">
        <v>250</v>
      </c>
      <c r="H19" s="59"/>
      <c r="I19" s="43"/>
      <c r="J19" s="43"/>
      <c r="K19" s="43"/>
      <c r="L19" s="43"/>
      <c r="M19" s="43"/>
      <c r="N19" s="43"/>
      <c r="O19" s="43"/>
      <c r="P19" s="43"/>
      <c r="Q19" s="43"/>
      <c r="R19" s="43"/>
      <c r="S19" s="43"/>
      <c r="T19" s="43"/>
      <c r="U19" s="43"/>
      <c r="V19" s="43"/>
      <c r="W19" s="43"/>
      <c r="X19" s="43"/>
      <c r="Y19" s="43"/>
    </row>
    <row r="20">
      <c r="A20" s="139"/>
      <c r="B20" s="49"/>
      <c r="C20" s="148" t="s">
        <v>199</v>
      </c>
      <c r="D20" s="163">
        <f>'Ratios 2021'!D26</f>
        <v>0.8929482002</v>
      </c>
      <c r="E20" s="163">
        <f>'Ratios 2022'!D26</f>
        <v>0.9218268709</v>
      </c>
      <c r="F20" s="163">
        <f>'Ratios 2023'!D26</f>
        <v>0.8639195021</v>
      </c>
      <c r="G20" s="181">
        <f>average(D20:F20)</f>
        <v>0.8928981911</v>
      </c>
      <c r="H20" s="150" t="s">
        <v>203</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204</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205</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247</v>
      </c>
      <c r="E24" s="45" t="s">
        <v>248</v>
      </c>
      <c r="F24" s="45" t="s">
        <v>249</v>
      </c>
      <c r="G24" s="59" t="s">
        <v>250</v>
      </c>
      <c r="H24" s="59"/>
      <c r="I24" s="43"/>
      <c r="J24" s="43"/>
      <c r="K24" s="43"/>
      <c r="L24" s="43"/>
      <c r="M24" s="43"/>
      <c r="N24" s="43"/>
      <c r="O24" s="43"/>
      <c r="P24" s="43"/>
      <c r="Q24" s="43"/>
      <c r="R24" s="43"/>
      <c r="S24" s="43"/>
      <c r="T24" s="43"/>
      <c r="U24" s="43"/>
      <c r="V24" s="43"/>
      <c r="W24" s="43"/>
      <c r="X24" s="43"/>
      <c r="Y24" s="43"/>
    </row>
    <row r="25">
      <c r="A25" s="139"/>
      <c r="B25" s="49"/>
      <c r="C25" s="148" t="s">
        <v>209</v>
      </c>
      <c r="D25" s="163">
        <f>'Ratios 2021'!D33</f>
        <v>0.717081452</v>
      </c>
      <c r="E25" s="163">
        <f>'Ratios 2022'!D33</f>
        <v>0.7302678516</v>
      </c>
      <c r="F25" s="163">
        <f>'Ratios 2023'!D33</f>
        <v>0.7116616677</v>
      </c>
      <c r="G25" s="181">
        <f>average(D25:F25)</f>
        <v>0.7196703238</v>
      </c>
      <c r="H25" s="150" t="s">
        <v>210</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211</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212</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247</v>
      </c>
      <c r="E29" s="45" t="s">
        <v>248</v>
      </c>
      <c r="F29" s="45" t="s">
        <v>249</v>
      </c>
      <c r="G29" s="59" t="s">
        <v>250</v>
      </c>
      <c r="H29" s="59"/>
      <c r="I29" s="43"/>
      <c r="J29" s="43"/>
      <c r="K29" s="43"/>
      <c r="L29" s="43"/>
      <c r="M29" s="43"/>
      <c r="N29" s="43"/>
      <c r="O29" s="43"/>
      <c r="P29" s="43"/>
      <c r="Q29" s="43"/>
      <c r="R29" s="43"/>
      <c r="S29" s="43"/>
      <c r="T29" s="43"/>
      <c r="U29" s="43"/>
      <c r="V29" s="43"/>
      <c r="W29" s="43"/>
      <c r="X29" s="43"/>
      <c r="Y29" s="43"/>
    </row>
    <row r="30">
      <c r="A30" s="139"/>
      <c r="B30" s="49"/>
      <c r="C30" s="148" t="s">
        <v>211</v>
      </c>
      <c r="D30" s="163">
        <f>'Ratios 2021'!D38</f>
        <v>0.04826683631</v>
      </c>
      <c r="E30" s="163">
        <f>'Ratios 2022'!D38</f>
        <v>0.05976146435</v>
      </c>
      <c r="F30" s="163">
        <f>'Ratios 2023'!D38</f>
        <v>0.07014113597</v>
      </c>
      <c r="G30" s="181">
        <f>average(D30:F30)</f>
        <v>0.05938981221</v>
      </c>
      <c r="H30" s="150" t="s">
        <v>214</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215</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216</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247</v>
      </c>
      <c r="E34" s="45" t="s">
        <v>248</v>
      </c>
      <c r="F34" s="45" t="s">
        <v>249</v>
      </c>
      <c r="G34" s="59" t="s">
        <v>250</v>
      </c>
      <c r="H34" s="59"/>
      <c r="I34" s="43"/>
      <c r="J34" s="43"/>
      <c r="K34" s="43"/>
      <c r="L34" s="43"/>
      <c r="M34" s="43"/>
      <c r="N34" s="43"/>
      <c r="O34" s="43"/>
      <c r="P34" s="43"/>
      <c r="Q34" s="43"/>
      <c r="R34" s="43"/>
      <c r="S34" s="43"/>
      <c r="T34" s="43"/>
      <c r="U34" s="43"/>
      <c r="V34" s="43"/>
      <c r="W34" s="43"/>
      <c r="X34" s="43"/>
      <c r="Y34" s="43"/>
    </row>
    <row r="35">
      <c r="A35" s="139"/>
      <c r="B35" s="49"/>
      <c r="C35" s="148" t="s">
        <v>251</v>
      </c>
      <c r="D35" s="163">
        <f>'Ratios 2021'!E41</f>
        <v>0.6321862269</v>
      </c>
      <c r="E35" s="163">
        <f>'Ratios 2022'!E41</f>
        <v>0.7143542819</v>
      </c>
      <c r="F35" s="163">
        <f>'Ratios 2023'!E41</f>
        <v>0.7331812493</v>
      </c>
      <c r="G35" s="181">
        <f t="shared" ref="G35:G37" si="1">average(D35:F35)</f>
        <v>0.693240586</v>
      </c>
      <c r="H35" s="181"/>
      <c r="I35" s="43"/>
      <c r="J35" s="43"/>
      <c r="K35" s="43"/>
      <c r="L35" s="43"/>
      <c r="M35" s="43"/>
      <c r="N35" s="43"/>
      <c r="O35" s="43"/>
      <c r="P35" s="43"/>
      <c r="Q35" s="43"/>
      <c r="R35" s="43"/>
      <c r="S35" s="43"/>
      <c r="T35" s="43"/>
      <c r="U35" s="43"/>
      <c r="V35" s="43"/>
      <c r="W35" s="43"/>
      <c r="X35" s="43"/>
      <c r="Y35" s="43"/>
    </row>
    <row r="36">
      <c r="A36" s="139"/>
      <c r="B36" s="52"/>
      <c r="C36" s="148" t="s">
        <v>218</v>
      </c>
      <c r="D36" s="163">
        <f>'Ratios 2021'!E42</f>
        <v>0.2313180754</v>
      </c>
      <c r="E36" s="163">
        <f>'Ratios 2022'!E42</f>
        <v>0.09299326947</v>
      </c>
      <c r="F36" s="163">
        <f>'Ratios 2023'!E42</f>
        <v>0.1404480598</v>
      </c>
      <c r="G36" s="181">
        <f t="shared" si="1"/>
        <v>0.1549198016</v>
      </c>
      <c r="H36" s="181"/>
      <c r="I36" s="43"/>
      <c r="J36" s="43"/>
      <c r="K36" s="43"/>
      <c r="L36" s="43"/>
      <c r="M36" s="43"/>
      <c r="N36" s="43"/>
      <c r="O36" s="43"/>
      <c r="P36" s="43"/>
      <c r="Q36" s="43"/>
      <c r="R36" s="43"/>
      <c r="S36" s="43"/>
      <c r="T36" s="43"/>
      <c r="U36" s="43"/>
      <c r="V36" s="43"/>
      <c r="W36" s="43"/>
      <c r="X36" s="43"/>
      <c r="Y36" s="43"/>
    </row>
    <row r="37">
      <c r="A37" s="139"/>
      <c r="B37" s="182"/>
      <c r="C37" s="148" t="s">
        <v>219</v>
      </c>
      <c r="D37" s="163">
        <f>'Ratios 2021'!E43</f>
        <v>0.1364956977</v>
      </c>
      <c r="E37" s="163">
        <f>'Ratios 2022'!E43</f>
        <v>0.1926524486</v>
      </c>
      <c r="F37" s="163">
        <f>'Ratios 2023'!E43</f>
        <v>0.1263706909</v>
      </c>
      <c r="G37" s="181">
        <f t="shared" si="1"/>
        <v>0.1518396124</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220</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221</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247</v>
      </c>
      <c r="E41" s="45" t="s">
        <v>248</v>
      </c>
      <c r="F41" s="45" t="s">
        <v>249</v>
      </c>
      <c r="G41" s="59" t="s">
        <v>250</v>
      </c>
      <c r="H41" s="59"/>
      <c r="I41" s="43"/>
      <c r="J41" s="43"/>
      <c r="K41" s="43"/>
      <c r="L41" s="43"/>
      <c r="M41" s="43"/>
      <c r="N41" s="43"/>
      <c r="O41" s="43"/>
      <c r="P41" s="43"/>
      <c r="Q41" s="43"/>
      <c r="R41" s="43"/>
      <c r="S41" s="43"/>
      <c r="T41" s="43"/>
      <c r="U41" s="43"/>
      <c r="V41" s="43"/>
      <c r="W41" s="43"/>
      <c r="X41" s="43"/>
      <c r="Y41" s="43"/>
    </row>
    <row r="42">
      <c r="A42" s="139"/>
      <c r="B42" s="49"/>
      <c r="C42" s="148" t="s">
        <v>224</v>
      </c>
      <c r="D42" s="166">
        <f>'Ratios 2021'!D49</f>
        <v>8.909132356</v>
      </c>
      <c r="E42" s="166">
        <f>'Ratios 2022'!D49</f>
        <v>3.346035992</v>
      </c>
      <c r="F42" s="166">
        <f>'Ratios 2023'!D49</f>
        <v>4.957568098</v>
      </c>
      <c r="G42" s="183">
        <f>average(D42:F42)</f>
        <v>5.737578815</v>
      </c>
      <c r="H42" s="150" t="s">
        <v>225</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226</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227</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247</v>
      </c>
      <c r="E46" s="45" t="s">
        <v>248</v>
      </c>
      <c r="F46" s="45" t="s">
        <v>249</v>
      </c>
      <c r="G46" s="59" t="s">
        <v>250</v>
      </c>
      <c r="H46" s="59"/>
      <c r="I46" s="43"/>
      <c r="J46" s="43"/>
      <c r="K46" s="43"/>
      <c r="L46" s="43"/>
      <c r="M46" s="43"/>
      <c r="N46" s="43"/>
      <c r="O46" s="43"/>
      <c r="P46" s="43"/>
      <c r="Q46" s="43"/>
      <c r="R46" s="43"/>
      <c r="S46" s="43"/>
      <c r="T46" s="43"/>
      <c r="U46" s="43"/>
      <c r="V46" s="43"/>
      <c r="W46" s="43"/>
      <c r="X46" s="43"/>
      <c r="Y46" s="43"/>
    </row>
    <row r="47">
      <c r="A47" s="139"/>
      <c r="B47" s="49"/>
      <c r="C47" s="148" t="s">
        <v>230</v>
      </c>
      <c r="D47" s="149">
        <f>'Ratios 2021'!D54</f>
        <v>69.42102614</v>
      </c>
      <c r="E47" s="149">
        <f>'Ratios 2022'!D54</f>
        <v>168.8746417</v>
      </c>
      <c r="F47" s="149">
        <f>'Ratios 2023'!D54</f>
        <v>32.45114365</v>
      </c>
      <c r="G47" s="177">
        <f>average(D47:F47)</f>
        <v>90.24893717</v>
      </c>
      <c r="H47" s="150" t="s">
        <v>231</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232</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233</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247</v>
      </c>
      <c r="E51" s="45" t="s">
        <v>248</v>
      </c>
      <c r="F51" s="45" t="s">
        <v>249</v>
      </c>
      <c r="G51" s="59" t="s">
        <v>250</v>
      </c>
      <c r="H51" s="59"/>
      <c r="I51" s="43"/>
      <c r="J51" s="43"/>
      <c r="K51" s="43"/>
      <c r="L51" s="43"/>
      <c r="M51" s="43"/>
      <c r="N51" s="43"/>
      <c r="O51" s="43"/>
      <c r="P51" s="43"/>
      <c r="Q51" s="43"/>
      <c r="R51" s="43"/>
      <c r="S51" s="43"/>
      <c r="T51" s="43"/>
      <c r="U51" s="43"/>
      <c r="V51" s="43"/>
      <c r="W51" s="43"/>
      <c r="X51" s="43"/>
      <c r="Y51" s="43"/>
    </row>
    <row r="52">
      <c r="A52" s="139"/>
      <c r="B52" s="49"/>
      <c r="C52" s="148" t="s">
        <v>236</v>
      </c>
      <c r="D52" s="184">
        <f>'Ratios 2021'!D59</f>
        <v>0</v>
      </c>
      <c r="E52" s="184">
        <f>'Ratios 2022'!D59</f>
        <v>0</v>
      </c>
      <c r="F52" s="184">
        <f>'Ratios 2023'!D59</f>
        <v>0</v>
      </c>
      <c r="G52" s="185">
        <f>average(D52:F52)</f>
        <v>0</v>
      </c>
      <c r="H52" s="150" t="s">
        <v>237</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WORLD SAVVY</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WORLD SAVVY</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140229.0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200100.0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3216161.0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3556490</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132657.0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132657</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61.0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9417.0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96892.0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-87475</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97</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3601733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WORLD SAVVY</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844050</v>
      </c>
      <c r="D7" s="99">
        <v>582395.0</v>
      </c>
      <c r="E7" s="99">
        <v>143488.0</v>
      </c>
      <c r="F7" s="99">
        <v>118167.0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109</v>
      </c>
      <c r="C9" s="98">
        <f t="shared" si="1"/>
        <v>1023402</v>
      </c>
      <c r="D9" s="99">
        <v>700933.0</v>
      </c>
      <c r="E9" s="99">
        <v>174614.0</v>
      </c>
      <c r="F9" s="99">
        <v>147855.0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90136</v>
      </c>
      <c r="D11" s="99">
        <v>62309.0</v>
      </c>
      <c r="E11" s="99">
        <v>14771.0</v>
      </c>
      <c r="F11" s="99">
        <v>13056.0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139592</v>
      </c>
      <c r="D12" s="99">
        <v>96452.0</v>
      </c>
      <c r="E12" s="99">
        <v>23852.0</v>
      </c>
      <c r="F12" s="99">
        <v>19288.0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190697</v>
      </c>
      <c r="D16" s="99">
        <v>0.0</v>
      </c>
      <c r="E16" s="99">
        <v>190697.0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175943</v>
      </c>
      <c r="D20" s="99">
        <v>120794.0</v>
      </c>
      <c r="E20" s="99">
        <v>31304.0</v>
      </c>
      <c r="F20" s="99">
        <v>23845.0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12082</v>
      </c>
      <c r="D21" s="99">
        <v>7517.0</v>
      </c>
      <c r="E21" s="99">
        <v>1765.0</v>
      </c>
      <c r="F21" s="99">
        <v>2800.0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53930</v>
      </c>
      <c r="D22" s="99">
        <v>29316.0</v>
      </c>
      <c r="E22" s="99">
        <v>14820.0</v>
      </c>
      <c r="F22" s="99">
        <v>9794.0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68808</v>
      </c>
      <c r="D23" s="99">
        <v>35923.0</v>
      </c>
      <c r="E23" s="99">
        <v>20952.0</v>
      </c>
      <c r="F23" s="99">
        <v>11933.0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95300</v>
      </c>
      <c r="D25" s="99">
        <v>61864.0</v>
      </c>
      <c r="E25" s="99">
        <v>19160.0</v>
      </c>
      <c r="F25" s="99">
        <v>14276.0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106789</v>
      </c>
      <c r="D26" s="99">
        <v>72421.0</v>
      </c>
      <c r="E26" s="99">
        <v>14571.0</v>
      </c>
      <c r="F26" s="99">
        <v>19797.0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11840</v>
      </c>
      <c r="D28" s="99">
        <v>9611.0</v>
      </c>
      <c r="E28" s="99">
        <v>2229.0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21125</v>
      </c>
      <c r="D31" s="99">
        <v>21125.0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5450</v>
      </c>
      <c r="D32" s="99">
        <v>3543.0</v>
      </c>
      <c r="E32" s="99">
        <v>1090.0</v>
      </c>
      <c r="F32" s="99">
        <v>817.0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102" t="s">
        <v>134</v>
      </c>
      <c r="C34" s="98">
        <f t="shared" si="1"/>
        <v>50302</v>
      </c>
      <c r="D34" s="99">
        <v>28651.0</v>
      </c>
      <c r="E34" s="99">
        <v>14830.0</v>
      </c>
      <c r="F34" s="99">
        <v>6821.0</v>
      </c>
      <c r="G34" s="43"/>
      <c r="H34" s="43"/>
      <c r="I34" s="43"/>
      <c r="J34" s="43"/>
      <c r="K34" s="43"/>
      <c r="L34" s="43"/>
      <c r="M34" s="43"/>
      <c r="N34" s="43"/>
      <c r="O34" s="43"/>
      <c r="P34" s="43"/>
      <c r="Q34" s="43"/>
      <c r="R34" s="43"/>
      <c r="S34" s="43"/>
      <c r="T34" s="43"/>
      <c r="U34" s="43"/>
      <c r="V34" s="43"/>
      <c r="W34" s="43"/>
      <c r="X34" s="43"/>
      <c r="Y34" s="43"/>
      <c r="Z34" s="43"/>
    </row>
    <row r="35">
      <c r="A35" s="45" t="s">
        <v>48</v>
      </c>
      <c r="B35" s="103" t="s">
        <v>135</v>
      </c>
      <c r="C35" s="98">
        <f t="shared" si="1"/>
        <v>17426</v>
      </c>
      <c r="D35" s="99">
        <v>7398.0</v>
      </c>
      <c r="E35" s="99">
        <v>3200.0</v>
      </c>
      <c r="F35" s="99">
        <v>6828.0</v>
      </c>
      <c r="G35" s="43"/>
      <c r="H35" s="43"/>
      <c r="I35" s="43"/>
      <c r="J35" s="43"/>
      <c r="K35" s="43"/>
      <c r="L35" s="43"/>
      <c r="M35" s="43"/>
      <c r="N35" s="43"/>
      <c r="O35" s="43"/>
      <c r="P35" s="43"/>
      <c r="Q35" s="43"/>
      <c r="R35" s="43"/>
      <c r="S35" s="43"/>
      <c r="T35" s="43"/>
      <c r="U35" s="43"/>
      <c r="V35" s="43"/>
      <c r="W35" s="43"/>
      <c r="X35" s="43"/>
      <c r="Y35" s="43"/>
      <c r="Z35" s="43"/>
    </row>
    <row r="36">
      <c r="A36" s="45" t="s">
        <v>50</v>
      </c>
      <c r="B36" s="103" t="s">
        <v>136</v>
      </c>
      <c r="C36" s="98">
        <f t="shared" si="1"/>
        <v>8046</v>
      </c>
      <c r="D36" s="99">
        <v>45.0</v>
      </c>
      <c r="E36" s="99">
        <v>4549.0</v>
      </c>
      <c r="F36" s="99">
        <v>3452.0</v>
      </c>
      <c r="G36" s="43"/>
      <c r="H36" s="43"/>
      <c r="I36" s="43"/>
      <c r="J36" s="43"/>
      <c r="K36" s="43"/>
      <c r="L36" s="43"/>
      <c r="M36" s="43"/>
      <c r="N36" s="43"/>
      <c r="O36" s="43"/>
      <c r="P36" s="43"/>
      <c r="Q36" s="43"/>
      <c r="R36" s="43"/>
      <c r="S36" s="43"/>
      <c r="T36" s="43"/>
      <c r="U36" s="43"/>
      <c r="V36" s="43"/>
      <c r="W36" s="43"/>
      <c r="X36" s="43"/>
      <c r="Y36" s="43"/>
      <c r="Z36" s="43"/>
    </row>
    <row r="37">
      <c r="A37" s="45" t="s">
        <v>52</v>
      </c>
      <c r="B37" s="103" t="s">
        <v>137</v>
      </c>
      <c r="C37" s="98">
        <f t="shared" si="1"/>
        <v>3111</v>
      </c>
      <c r="D37" s="99">
        <v>2022.0</v>
      </c>
      <c r="E37" s="99">
        <v>622.0</v>
      </c>
      <c r="F37" s="99">
        <v>467.0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6576</v>
      </c>
      <c r="D38" s="99">
        <v>6576.0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2924605</v>
      </c>
      <c r="D40" s="104">
        <f t="shared" si="2"/>
        <v>1848895</v>
      </c>
      <c r="E40" s="104">
        <f t="shared" si="2"/>
        <v>676514</v>
      </c>
      <c r="F40" s="104">
        <f t="shared" si="2"/>
        <v>399196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WORLD SAVVY</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2519965.0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100660.0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4085030.0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25316.0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26194.0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11970.0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0.0</v>
      </c>
      <c r="E12" s="109">
        <f>D11-D12</f>
        <v>11970</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1525.0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7612.0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6778272</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88836.0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8500.0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97336</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2609938.0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4070998.0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6680936</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6778272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WORLD SAVVY</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2021'!C40</f>
        <v>2924605</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2021'!C31</f>
        <v>21125</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2903480</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241956.6667</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2021'!E2+'Balance Sheet 2021'!E3</f>
        <v>2620625</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10.83096836</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2021'!E30</f>
        <v>2609938</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2021'!C40</f>
        <v>2924605</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243717.0833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10.70888411</v>
      </c>
      <c r="E14" s="150" t="s">
        <v>188</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2021'!E13:E15)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2021'!C40</f>
        <v>2924605</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243717.0833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0</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10.83096836</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2021'!E2:E7,'Revenues 2021'!F10:F15)</f>
        <v>3216161</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2021'!F44</f>
        <v>3601733</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0.8929482002</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2021'!C7:C9)</f>
        <v>1867452</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2021'!C10:C12)</f>
        <v>229728</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2097180</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2021'!C40</f>
        <v>2924605</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0.717081452</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2021'!C10:C11)</f>
        <v>90136</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2021'!C7:C9)</f>
        <v>1867452</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0.04826683631</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217</v>
      </c>
      <c r="D41" s="75">
        <f>'Expenses 2021'!D40</f>
        <v>1848895</v>
      </c>
      <c r="E41" s="165">
        <f t="shared" ref="E41:E44" si="1">D41/$D$44</f>
        <v>0.6321862269</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2021'!E40</f>
        <v>676514</v>
      </c>
      <c r="E42" s="165">
        <f t="shared" si="1"/>
        <v>0.2313180754</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2021'!F40</f>
        <v>399196</v>
      </c>
      <c r="E43" s="165">
        <f t="shared" si="1"/>
        <v>0.1364956977</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2924605</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2021'!F9</f>
        <v>3556490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2021'!F40</f>
        <v>399196</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D47/D48</f>
        <v>8.909132356</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2021'!E2:E10)</f>
        <v>6757165</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2021'!E19:E22)</f>
        <v>97336</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69.42102614</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2021'!E18</f>
        <v>6778272</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WORLD SAVVY</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47387.0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2376796.0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5306.0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2424183</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202395.0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202395</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4133.0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238</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2073.0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54430.0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-52357</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2578354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WORLD SAVVY</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890039</v>
      </c>
      <c r="D7" s="99">
        <v>641458.0</v>
      </c>
      <c r="E7" s="99">
        <v>77586.0</v>
      </c>
      <c r="F7" s="99">
        <v>170995.0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1532492</v>
      </c>
      <c r="D9" s="99">
        <v>1094748.0</v>
      </c>
      <c r="E9" s="99">
        <v>148469.0</v>
      </c>
      <c r="F9" s="99">
        <v>289275.0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144774</v>
      </c>
      <c r="D11" s="99">
        <v>104858.0</v>
      </c>
      <c r="E11" s="99">
        <v>8182.0</v>
      </c>
      <c r="F11" s="99">
        <v>31734.0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178960</v>
      </c>
      <c r="D12" s="99">
        <v>126471.0</v>
      </c>
      <c r="E12" s="99">
        <v>17609.0</v>
      </c>
      <c r="F12" s="99">
        <v>34880.0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96717</v>
      </c>
      <c r="D16" s="99">
        <v>61025.0</v>
      </c>
      <c r="E16" s="99">
        <v>21051.0</v>
      </c>
      <c r="F16" s="99">
        <v>14641.0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371567</v>
      </c>
      <c r="D20" s="99">
        <v>260396.0</v>
      </c>
      <c r="E20" s="99">
        <v>26551.0</v>
      </c>
      <c r="F20" s="99">
        <v>84620.0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31213</v>
      </c>
      <c r="D21" s="99">
        <v>25810.0</v>
      </c>
      <c r="E21" s="99">
        <v>452.0</v>
      </c>
      <c r="F21" s="99">
        <v>4951.0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61690</v>
      </c>
      <c r="D22" s="99">
        <v>49741.0</v>
      </c>
      <c r="E22" s="99">
        <v>3535.0</v>
      </c>
      <c r="F22" s="99">
        <v>8414.0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83143</v>
      </c>
      <c r="D23" s="99">
        <v>48063.0</v>
      </c>
      <c r="E23" s="99">
        <v>9277.0</v>
      </c>
      <c r="F23" s="99">
        <v>25803.0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117200</v>
      </c>
      <c r="D25" s="99">
        <v>79120.0</v>
      </c>
      <c r="E25" s="99">
        <v>19537.0</v>
      </c>
      <c r="F25" s="99">
        <v>18543.0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149494</v>
      </c>
      <c r="D26" s="99">
        <v>113967.0</v>
      </c>
      <c r="E26" s="99">
        <v>6745.0</v>
      </c>
      <c r="F26" s="99">
        <v>28782.0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33391</v>
      </c>
      <c r="D28" s="99">
        <v>33302.0</v>
      </c>
      <c r="E28" s="99">
        <v>0.0</v>
      </c>
      <c r="F28" s="99">
        <v>89.0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3887</v>
      </c>
      <c r="D31" s="99">
        <v>2624.0</v>
      </c>
      <c r="E31" s="99">
        <v>648.0</v>
      </c>
      <c r="F31" s="99">
        <v>615.0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6345</v>
      </c>
      <c r="D32" s="99">
        <v>4283.0</v>
      </c>
      <c r="E32" s="99">
        <v>1058.0</v>
      </c>
      <c r="F32" s="99">
        <v>1004.0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60" t="s">
        <v>134</v>
      </c>
      <c r="C34" s="98">
        <f t="shared" si="1"/>
        <v>31900</v>
      </c>
      <c r="D34" s="99">
        <v>20526.0</v>
      </c>
      <c r="E34" s="99">
        <v>5531.0</v>
      </c>
      <c r="F34" s="99">
        <v>5843.0</v>
      </c>
      <c r="G34" s="43"/>
      <c r="H34" s="43"/>
      <c r="I34" s="43"/>
      <c r="J34" s="43"/>
      <c r="K34" s="43"/>
      <c r="L34" s="43"/>
      <c r="M34" s="43"/>
      <c r="N34" s="43"/>
      <c r="O34" s="43"/>
      <c r="P34" s="43"/>
      <c r="Q34" s="43"/>
      <c r="R34" s="43"/>
      <c r="S34" s="43"/>
      <c r="T34" s="43"/>
      <c r="U34" s="43"/>
      <c r="V34" s="43"/>
      <c r="W34" s="43"/>
      <c r="X34" s="43"/>
      <c r="Y34" s="43"/>
      <c r="Z34" s="43"/>
    </row>
    <row r="35">
      <c r="A35" s="45" t="s">
        <v>48</v>
      </c>
      <c r="B35" s="60" t="s">
        <v>135</v>
      </c>
      <c r="C35" s="98">
        <f t="shared" si="1"/>
        <v>16279</v>
      </c>
      <c r="D35" s="99">
        <v>14774.0</v>
      </c>
      <c r="E35" s="99">
        <v>746.0</v>
      </c>
      <c r="F35" s="99">
        <v>759.0</v>
      </c>
      <c r="G35" s="43"/>
      <c r="H35" s="43"/>
      <c r="I35" s="43"/>
      <c r="J35" s="43"/>
      <c r="K35" s="43"/>
      <c r="L35" s="43"/>
      <c r="M35" s="43"/>
      <c r="N35" s="43"/>
      <c r="O35" s="43"/>
      <c r="P35" s="43"/>
      <c r="Q35" s="43"/>
      <c r="R35" s="43"/>
      <c r="S35" s="43"/>
      <c r="T35" s="43"/>
      <c r="U35" s="43"/>
      <c r="V35" s="43"/>
      <c r="W35" s="43"/>
      <c r="X35" s="43"/>
      <c r="Y35" s="43"/>
      <c r="Z35" s="43"/>
    </row>
    <row r="36">
      <c r="A36" s="45" t="s">
        <v>50</v>
      </c>
      <c r="B36" s="60" t="s">
        <v>136</v>
      </c>
      <c r="C36" s="98">
        <f t="shared" si="1"/>
        <v>5557</v>
      </c>
      <c r="D36" s="99">
        <v>471.0</v>
      </c>
      <c r="E36" s="99">
        <v>2238.0</v>
      </c>
      <c r="F36" s="99">
        <v>2848.0</v>
      </c>
      <c r="G36" s="43"/>
      <c r="H36" s="43"/>
      <c r="I36" s="43"/>
      <c r="J36" s="43"/>
      <c r="K36" s="43"/>
      <c r="L36" s="43"/>
      <c r="M36" s="43"/>
      <c r="N36" s="43"/>
      <c r="O36" s="43"/>
      <c r="P36" s="43"/>
      <c r="Q36" s="43"/>
      <c r="R36" s="43"/>
      <c r="S36" s="43"/>
      <c r="T36" s="43"/>
      <c r="U36" s="43"/>
      <c r="V36" s="43"/>
      <c r="W36" s="43"/>
      <c r="X36" s="43"/>
      <c r="Y36" s="43"/>
      <c r="Z36" s="43"/>
    </row>
    <row r="37">
      <c r="A37" s="45" t="s">
        <v>52</v>
      </c>
      <c r="B37" s="60" t="s">
        <v>239</v>
      </c>
      <c r="C37" s="98">
        <f t="shared" si="1"/>
        <v>2985</v>
      </c>
      <c r="D37" s="99">
        <v>2015.0</v>
      </c>
      <c r="E37" s="99">
        <v>498.0</v>
      </c>
      <c r="F37" s="99">
        <v>472.0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2994</v>
      </c>
      <c r="D38" s="99">
        <v>2768.0</v>
      </c>
      <c r="E38" s="99">
        <v>0.0</v>
      </c>
      <c r="F38" s="99">
        <v>226.0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3760627</v>
      </c>
      <c r="D40" s="104">
        <f t="shared" si="2"/>
        <v>2686420</v>
      </c>
      <c r="E40" s="104">
        <f t="shared" si="2"/>
        <v>349713</v>
      </c>
      <c r="F40" s="104">
        <f t="shared" si="2"/>
        <v>724494</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WORLD SAVVY</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1988896.0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100756.0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3570972.0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68863.0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44337.0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11811.0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2362.0</v>
      </c>
      <c r="E12" s="109">
        <f>D11-D12</f>
        <v>9449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52500.0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136945.0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5972718</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34190.0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439865.0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474055</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1796638.0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3702025.0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5498663</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5972718</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