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<sst xmlns="http://schemas.openxmlformats.org/spreadsheetml/2006/main" count="874" uniqueCount="252">
  <si>
    <t>REGIS COLLEGE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</si>
  <si>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</si>
  <si>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</si>
  <si>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</si>
  <si>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</si>
  <si>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</si>
  <si>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</si>
  <si>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</si>
  <si>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</si>
  <si>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</si>
  <si>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</si>
  <si>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</si>
  <si>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</si>
  <si>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</si>
  <si>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</si>
  <si>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</si>
  <si>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</si>
  <si>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</si>
  <si>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</si>
  <si>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</si>
  <si>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</si>
  <si>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</si>
  <si>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</si>
  <si>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</si>
  <si>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</si>
  <si>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</si>
  <si>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</si>
  <si>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</si>
  <si>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</si>
  <si>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</si>
  <si>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</si>
  <si>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</si>
  <si>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</si>
  <si>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</si>
  <si>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</si>
  <si>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</si>
  <si>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</si>
  <si>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</si>
  <si>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</si>
  <si>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</si>
  <si>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</si>
  <si>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</si>
  <si>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</si>
  <si>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</si>
  <si>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</si>
  <si>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</si>
  <si>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</si>
  <si>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</si>
  <si>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</si>
  <si>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</si>
  <si>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</si>
  <si>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</si>
  <si>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</si>
  <si>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</si>
  <si>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</si>
  <si>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</si>
  <si>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</si>
  <si>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</si>
  <si>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</si>
  <si>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</si>
  <si>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</si>
  <si>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</si>
  <si>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</si>
  <si>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</si>
  <si>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FEES</t>
  </si>
  <si>
    <t>AUXILIARY ENTERPRISES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</si>
  <si>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</si>
  <si>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</si>
  <si>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</si>
  <si>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</si>
  <si>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</si>
  <si>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</si>
  <si>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</si>
  <si>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</si>
  <si>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</si>
  <si>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</si>
  <si>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</si>
  <si>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</si>
  <si>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</si>
  <si>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</si>
  <si>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</si>
  <si>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</si>
  <si>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</si>
  <si>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</si>
  <si>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</si>
  <si>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</si>
  <si>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</si>
  <si>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</si>
  <si>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</si>
  <si>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</si>
  <si>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</si>
  <si>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</si>
  <si>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</si>
  <si>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</si>
  <si>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</si>
  <si>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</si>
  <si>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</si>
  <si>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</si>
  <si>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</si>
  <si>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</si>
  <si>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</si>
  <si>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</si>
  <si>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</si>
  <si>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</si>
  <si>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</si>
  <si>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</si>
  <si>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</si>
  <si>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</si>
  <si>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</si>
  <si>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</si>
  <si>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</si>
  <si>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</si>
  <si>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</si>
  <si>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</si>
  <si>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</si>
  <si>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</si>
  <si>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</si>
  <si>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</si>
  <si>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</si>
  <si>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</si>
  <si>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</si>
  <si>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</si>
  <si>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</si>
  <si>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</si>
  <si>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</si>
  <si>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</si>
  <si>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</si>
  <si>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</si>
  <si>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</si>
  <si>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</si>
  <si>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</si>
  <si>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</si>
  <si>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</si>
  <si>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</si>
  <si>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</si>
  <si>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</si>
  <si>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FOOD SERVICE</t>
  </si>
  <si>
    <t>SPECIAL PROGRAMS</t>
  </si>
  <si>
    <t>EQUIPMENT RENTAL AND MA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</si>
  <si>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</si>
  <si>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</si>
  <si>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</si>
  <si>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</si>
  <si>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</si>
  <si>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</si>
  <si>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</si>
  <si>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</si>
  <si>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</si>
  <si>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</si>
  <si>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</si>
  <si>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</si>
  <si>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</si>
  <si>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</si>
  <si>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</si>
  <si>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</si>
  <si>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</si>
  <si>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</si>
  <si>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</si>
  <si>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</si>
  <si>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</si>
  <si>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</si>
  <si>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</si>
  <si>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</si>
  <si>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</si>
  <si>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</si>
  <si>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</si>
  <si>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</si>
  <si>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</si>
  <si>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</si>
  <si>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</si>
  <si>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</si>
  <si>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</si>
  <si>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</si>
  <si>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</si>
  <si>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</si>
  <si>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</si>
  <si>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</si>
  <si>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</si>
  <si>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</si>
  <si>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</si>
  <si>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</si>
  <si>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</si>
  <si>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</si>
  <si>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</si>
  <si>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</si>
  <si>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</si>
  <si>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</si>
  <si>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</si>
  <si>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</si>
  <si>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</si>
  <si>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</si>
  <si>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</si>
  <si>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</si>
  <si>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</si>
  <si>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</si>
  <si>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</si>
  <si>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</si>
  <si>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</si>
  <si>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</si>
  <si>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</si>
  <si>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</si>
  <si>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</si>
  <si>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</si>
  <si>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</si>
  <si>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</si>
  <si>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</si>
  <si>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</si>
  <si>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</si>
  <si>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</si>
  <si>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</si>
  <si>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</si>
  <si>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</si>
  <si>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</si>
  <si>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</si>
  <si>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</si>
  <si>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</si>
  <si>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</si>
  <si>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</si>
  <si>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</si>
  <si>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</si>
  <si>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</si>
  <si>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</si>
  <si>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</si>
  <si>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</si>
  <si>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</si>
  <si>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</si>
  <si>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</si>
  <si>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</si>
  <si>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</si>
  <si>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</si>
  <si>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</si>
  <si>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</si>
  <si>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</si>
  <si>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</si>
  <si>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</si>
  <si>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</si>
  <si>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</si>
  <si>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</si>
  <si>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</si>
  <si>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</si>
  <si>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RESTRICTED EXPENDITURES</t>
  </si>
  <si>
    <r>
      <rPr>
        <rFont val="Roboto"/>
        <b/>
        <color rgb="FF000000"/>
        <sz val="10.0"/>
      </rPr>
      <t xml:space="preserve">Program Expenses </t>
    </r>
    <r>
      <rPr>
        <rFont val="Roboto"/>
        <b/>
        <i/>
        <color rgb="FF000000"/>
        <sz val="10.0"/>
      </rPr>
      <t xml:space="preserve">(Program Efficiency Ratio) </t>
    </r>
  </si>
  <si>
    <t>CHILDCARE</t>
  </si>
  <si>
    <r>
      <rPr>
        <rFont val="Roboto"/>
        <color rgb="FF000000"/>
        <sz val="10.0"/>
      </rPr>
      <t xml:space="preserve">Gross amount from sales of </t>
    </r>
    <r>
      <rPr>
        <rFont val="Roboto"/>
        <color rgb="FF000000"/>
        <sz val="10.0"/>
      </rPr>
      <t>assets other than inventory</t>
    </r>
  </si>
  <si>
    <t>MISCELLANEOUS REVENUE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</si>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</sst>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REGIS COLLEGE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110142424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3813533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106328891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8860740.917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5640964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0.6366244147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16978204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110142424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9178535.333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1.849772691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58289875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110142424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9178535.333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6.350672834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6.987297249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82507201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102931828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0.8015713177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38863632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8856043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47719675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110142424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0.4332542654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5836175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38863632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0.1501706017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77627124</v>
      </c>
      <c r="E41" s="165">
        <f t="shared" ref="E41:E44" si="1">D41/$D$44</f>
        <v>0.7047885926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30617279</v>
      </c>
      <c r="E42" s="165">
        <f t="shared" si="1"/>
        <v>0.2779789829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1898021</v>
      </c>
      <c r="E43" s="165">
        <f t="shared" si="1"/>
        <v>0.01723242445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110142424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7245417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1898021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3.817353443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7763984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51622230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0.1504000118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665622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113182363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0.005880969281</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REGIS COLLEGE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698806.0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2052532.0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2817290.0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248301.0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5568628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7.8938951E7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1.0043042E7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242</v>
      </c>
      <c r="D12" s="61"/>
      <c r="E12" s="61"/>
      <c r="F12" s="62">
        <v>1979326.0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90961319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755349.0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878333.0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1730879.0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-852546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-852546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4960892.0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2412878.0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2548014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2548014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55525.0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206412.0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-150887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244</v>
      </c>
      <c r="D39" s="74"/>
      <c r="E39" s="48">
        <v>902484.0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902484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99732361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REGIS COLLEGE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25464456</v>
      </c>
      <c r="D4" s="99">
        <v>2.5464456E7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603760</v>
      </c>
      <c r="D7" s="99">
        <v>0.0</v>
      </c>
      <c r="E7" s="99">
        <v>603760.0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36261394</v>
      </c>
      <c r="D9" s="99">
        <v>2.8906597E7</v>
      </c>
      <c r="E9" s="99">
        <v>6245902.0</v>
      </c>
      <c r="F9" s="99">
        <v>1108895.0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164994</v>
      </c>
      <c r="D10" s="99">
        <v>116279.0</v>
      </c>
      <c r="E10" s="99">
        <v>41508.0</v>
      </c>
      <c r="F10" s="99">
        <v>7207.0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5649661</v>
      </c>
      <c r="D11" s="99">
        <v>4170653.0</v>
      </c>
      <c r="E11" s="99">
        <v>1309040.0</v>
      </c>
      <c r="F11" s="99">
        <v>169968.0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2854852</v>
      </c>
      <c r="D12" s="99">
        <v>2248424.0</v>
      </c>
      <c r="E12" s="99">
        <v>520598.0</v>
      </c>
      <c r="F12" s="99">
        <v>85830.0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51572</v>
      </c>
      <c r="D15" s="99">
        <v>0.0</v>
      </c>
      <c r="E15" s="99">
        <v>51572.0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173142</v>
      </c>
      <c r="D16" s="99">
        <v>0.0</v>
      </c>
      <c r="E16" s="99">
        <v>173142.0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291601</v>
      </c>
      <c r="D19" s="99">
        <v>0.0</v>
      </c>
      <c r="E19" s="99">
        <v>291601.0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16042092</v>
      </c>
      <c r="D20" s="99">
        <v>1829443.0</v>
      </c>
      <c r="E20" s="99">
        <v>1.4210562E7</v>
      </c>
      <c r="F20" s="99">
        <v>2087.0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563305</v>
      </c>
      <c r="D21" s="99">
        <v>511315.0</v>
      </c>
      <c r="E21" s="99">
        <v>51990.0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771888</v>
      </c>
      <c r="D22" s="99">
        <v>635794.0</v>
      </c>
      <c r="E22" s="99">
        <v>81725.0</v>
      </c>
      <c r="F22" s="99">
        <v>54369.0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1160349</v>
      </c>
      <c r="D23" s="99">
        <v>740477.0</v>
      </c>
      <c r="E23" s="99">
        <v>419539.0</v>
      </c>
      <c r="F23" s="99">
        <v>333.0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2603993</v>
      </c>
      <c r="D25" s="99">
        <v>1599822.0</v>
      </c>
      <c r="E25" s="99">
        <v>941011.0</v>
      </c>
      <c r="F25" s="99">
        <v>63160.0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494607</v>
      </c>
      <c r="D26" s="99">
        <v>455705.0</v>
      </c>
      <c r="E26" s="99">
        <v>23497.0</v>
      </c>
      <c r="F26" s="99">
        <v>15405.0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27543</v>
      </c>
      <c r="D28" s="99">
        <v>16269.0</v>
      </c>
      <c r="E28" s="99">
        <v>11132.0</v>
      </c>
      <c r="F28" s="99">
        <v>142.0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2327580</v>
      </c>
      <c r="D29" s="99">
        <v>1410742.0</v>
      </c>
      <c r="E29" s="99">
        <v>862630.0</v>
      </c>
      <c r="F29" s="99">
        <v>54208.0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3728970</v>
      </c>
      <c r="D31" s="99">
        <v>2314806.0</v>
      </c>
      <c r="E31" s="99">
        <v>1325217.0</v>
      </c>
      <c r="F31" s="99">
        <v>88947.0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679960</v>
      </c>
      <c r="D32" s="99">
        <v>0.0</v>
      </c>
      <c r="E32" s="99">
        <v>679960.0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2644495</v>
      </c>
      <c r="D34" s="99">
        <v>2464525.0</v>
      </c>
      <c r="E34" s="99">
        <v>179970.0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2477256</v>
      </c>
      <c r="D35" s="99">
        <v>2298729.0</v>
      </c>
      <c r="E35" s="99">
        <v>178527.0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664643</v>
      </c>
      <c r="D36" s="99">
        <v>537460.0</v>
      </c>
      <c r="E36" s="99">
        <v>127183.0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648088</v>
      </c>
      <c r="D37" s="99">
        <v>373674.0</v>
      </c>
      <c r="E37" s="99">
        <v>265701.0</v>
      </c>
      <c r="F37" s="99">
        <v>8713.0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506778</v>
      </c>
      <c r="D38" s="99">
        <v>363192.0</v>
      </c>
      <c r="E38" s="99">
        <v>115595.0</v>
      </c>
      <c r="F38" s="99">
        <v>27991.0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106856979</v>
      </c>
      <c r="D40" s="104">
        <f t="shared" si="2"/>
        <v>76458362</v>
      </c>
      <c r="E40" s="104">
        <f t="shared" si="2"/>
        <v>28711362</v>
      </c>
      <c r="F40" s="104">
        <f t="shared" si="2"/>
        <v>1687255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REGIS COLLEGE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5995929.0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1056335.0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1743752.0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2993809.0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1.31439471E8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9.3233271E7</v>
      </c>
      <c r="E12" s="109">
        <f>D11-D12</f>
        <v>38206200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2.9298015E7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2.76E7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2905187.0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109799227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5227584.0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4455621.0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3.8348368E7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504242.0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1.7938227E7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66474042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7480287.0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3.5844898E7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43325185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109799227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REGIS COLLEGE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106856979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3728970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103128009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8594000.75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5995929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0.6976877446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7480287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106856979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8904748.25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0.8400335181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56898015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106856979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8904748.25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6.389626456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7.0873142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78938951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99732361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0.7915078938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36865154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8669507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45534661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106856979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0.4261271601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5814655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36865154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0.1577276742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76458362</v>
      </c>
      <c r="E41" s="165">
        <f t="shared" ref="E41:E44" si="1">D41/$D$44</f>
        <v>0.7155205277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28711362</v>
      </c>
      <c r="E42" s="165">
        <f t="shared" si="1"/>
        <v>0.2686896286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1687255</v>
      </c>
      <c r="E43" s="165">
        <f t="shared" si="1"/>
        <v>0.01578984373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106856979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5568628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1687255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3.300406874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11789825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48031573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0.2454598978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504242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109799227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0.004592400273</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REGIS COLLEGE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1.452218263</v>
      </c>
      <c r="E5" s="177">
        <f>'Ratios 2022'!D8</f>
        <v>0.6366244147</v>
      </c>
      <c r="F5" s="177">
        <f>'Ratios 2023'!D8</f>
        <v>0.6976877446</v>
      </c>
      <c r="G5" s="177">
        <f>average(D5:F5)</f>
        <v>0.9288434741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1.987431187</v>
      </c>
      <c r="E10" s="149">
        <f>'Ratios 2022'!D14</f>
        <v>1.849772691</v>
      </c>
      <c r="F10" s="149">
        <f>'Ratios 2023'!D14</f>
        <v>0.8400335181</v>
      </c>
      <c r="G10" s="177">
        <f>average(D10:F10)</f>
        <v>1.559079132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5.371697092</v>
      </c>
      <c r="E15" s="180">
        <f>'Ratios 2022'!D20</f>
        <v>6.350672834</v>
      </c>
      <c r="F15" s="180">
        <f>'Ratios 2023'!D20</f>
        <v>6.389626456</v>
      </c>
      <c r="G15" s="177">
        <f>average(D15:F15)</f>
        <v>6.037332127</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0.8335486057</v>
      </c>
      <c r="E20" s="163">
        <f>'Ratios 2022'!D26</f>
        <v>0.8015713177</v>
      </c>
      <c r="F20" s="163">
        <f>'Ratios 2023'!D26</f>
        <v>0.7915078938</v>
      </c>
      <c r="G20" s="181">
        <f>average(D20:F20)</f>
        <v>0.8088759391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0.4232625917</v>
      </c>
      <c r="E25" s="163">
        <f>'Ratios 2022'!D33</f>
        <v>0.4332542654</v>
      </c>
      <c r="F25" s="163">
        <f>'Ratios 2023'!D33</f>
        <v>0.4261271601</v>
      </c>
      <c r="G25" s="181">
        <f>average(D25:F25)</f>
        <v>0.4275480058</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0.1483646337</v>
      </c>
      <c r="E30" s="163">
        <f>'Ratios 2022'!D38</f>
        <v>0.1501706017</v>
      </c>
      <c r="F30" s="163">
        <f>'Ratios 2023'!D38</f>
        <v>0.1577276742</v>
      </c>
      <c r="G30" s="181">
        <f>average(D30:F30)</f>
        <v>0.1520876365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0.6884129476</v>
      </c>
      <c r="E35" s="163">
        <f>'Ratios 2022'!E41</f>
        <v>0.7047885926</v>
      </c>
      <c r="F35" s="163">
        <f>'Ratios 2023'!E41</f>
        <v>0.7155205277</v>
      </c>
      <c r="G35" s="181">
        <f t="shared" ref="G35:G37" si="1">average(D35:F35)</f>
        <v>0.702907356</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0.2958713931</v>
      </c>
      <c r="E36" s="163">
        <f>'Ratios 2022'!E42</f>
        <v>0.2779789829</v>
      </c>
      <c r="F36" s="163">
        <f>'Ratios 2023'!E42</f>
        <v>0.2686896286</v>
      </c>
      <c r="G36" s="181">
        <f t="shared" si="1"/>
        <v>0.2808466682</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0.01571565934</v>
      </c>
      <c r="E37" s="163">
        <f>'Ratios 2022'!E43</f>
        <v>0.01723242445</v>
      </c>
      <c r="F37" s="163">
        <f>'Ratios 2023'!E43</f>
        <v>0.01578984373</v>
      </c>
      <c r="G37" s="181">
        <f t="shared" si="1"/>
        <v>0.01624597584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4.0197763</v>
      </c>
      <c r="E42" s="166">
        <f>'Ratios 2022'!D49</f>
        <v>3.817353443</v>
      </c>
      <c r="F42" s="166">
        <f>'Ratios 2023'!D49</f>
        <v>3.300406874</v>
      </c>
      <c r="G42" s="183">
        <f>average(D42:F42)</f>
        <v>3.712512206</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0.2505539317</v>
      </c>
      <c r="E47" s="149">
        <f>'Ratios 2022'!D54</f>
        <v>0.1504000118</v>
      </c>
      <c r="F47" s="149">
        <f>'Ratios 2023'!D54</f>
        <v>0.2454598978</v>
      </c>
      <c r="G47" s="177">
        <f>average(D47:F47)</f>
        <v>0.2154712804</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0.007481028167</v>
      </c>
      <c r="E52" s="184">
        <f>'Ratios 2022'!D59</f>
        <v>0.005880969281</v>
      </c>
      <c r="F52" s="184">
        <f>'Ratios 2023'!D59</f>
        <v>0.004592400273</v>
      </c>
      <c r="G52" s="185">
        <f>average(D52:F52)</f>
        <v>0.00598479924</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REGIS COLLEGE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REGIS COLLEGE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653220.0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1855184.0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4273646.0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135029.0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6782050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8.9756403E7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9509678.0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99266081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300272.0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3237767.0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798652.0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2439115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2439115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613066.0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1622424.0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-1009358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-1009358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57972.0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156265.0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-98293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107679867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REGIS COLLEGE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24411077</v>
      </c>
      <c r="D4" s="99">
        <v>2.4411077E7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42971</v>
      </c>
      <c r="D5" s="99">
        <v>42971.0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775274</v>
      </c>
      <c r="D7" s="99">
        <v>0.0</v>
      </c>
      <c r="E7" s="99">
        <v>775274.0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36297766</v>
      </c>
      <c r="D9" s="99">
        <v>2.9009946E7</v>
      </c>
      <c r="E9" s="99">
        <v>6317741.0</v>
      </c>
      <c r="F9" s="99">
        <v>970079.0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608222</v>
      </c>
      <c r="D10" s="99">
        <v>476090.0</v>
      </c>
      <c r="E10" s="99">
        <v>116039.0</v>
      </c>
      <c r="F10" s="99">
        <v>16093.0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4892106</v>
      </c>
      <c r="D11" s="99">
        <v>3798688.0</v>
      </c>
      <c r="E11" s="99">
        <v>963727.0</v>
      </c>
      <c r="F11" s="99">
        <v>129691.0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2866429</v>
      </c>
      <c r="D12" s="99">
        <v>2274355.0</v>
      </c>
      <c r="E12" s="99">
        <v>516479.0</v>
      </c>
      <c r="F12" s="99">
        <v>75595.0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64846</v>
      </c>
      <c r="D15" s="99">
        <v>0.0</v>
      </c>
      <c r="E15" s="99">
        <v>64846.0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122010</v>
      </c>
      <c r="D16" s="99">
        <v>0.0</v>
      </c>
      <c r="E16" s="99">
        <v>122010.0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347863</v>
      </c>
      <c r="D19" s="99">
        <v>0.0</v>
      </c>
      <c r="E19" s="99">
        <v>347863.0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18573656</v>
      </c>
      <c r="D20" s="99">
        <v>941887.0</v>
      </c>
      <c r="E20" s="99">
        <v>1.7538238E7</v>
      </c>
      <c r="F20" s="99">
        <v>93531.0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496356</v>
      </c>
      <c r="D21" s="99">
        <v>456296.0</v>
      </c>
      <c r="E21" s="99">
        <v>40060.0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670805</v>
      </c>
      <c r="D22" s="99">
        <v>456500.0</v>
      </c>
      <c r="E22" s="99">
        <v>158510.0</v>
      </c>
      <c r="F22" s="99">
        <v>55795.0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730530</v>
      </c>
      <c r="D23" s="99">
        <v>594482.0</v>
      </c>
      <c r="E23" s="99">
        <v>134630.0</v>
      </c>
      <c r="F23" s="99">
        <v>1418.0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2812014</v>
      </c>
      <c r="D25" s="99">
        <v>2040017.0</v>
      </c>
      <c r="E25" s="99">
        <v>690407.0</v>
      </c>
      <c r="F25" s="99">
        <v>81590.0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323864</v>
      </c>
      <c r="D26" s="99">
        <v>273792.0</v>
      </c>
      <c r="E26" s="99">
        <v>20686.0</v>
      </c>
      <c r="F26" s="99">
        <v>29386.0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87818</v>
      </c>
      <c r="D28" s="99">
        <v>73621.0</v>
      </c>
      <c r="E28" s="99">
        <v>14190.0</v>
      </c>
      <c r="F28" s="99">
        <v>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1341695</v>
      </c>
      <c r="D29" s="99">
        <v>981220.0</v>
      </c>
      <c r="E29" s="99">
        <v>322378.0</v>
      </c>
      <c r="F29" s="99">
        <v>38097.0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3832588</v>
      </c>
      <c r="D31" s="99">
        <v>2796147.0</v>
      </c>
      <c r="E31" s="99">
        <v>927877.0</v>
      </c>
      <c r="F31" s="99">
        <v>108564.0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606141</v>
      </c>
      <c r="D32" s="99">
        <v>0.0</v>
      </c>
      <c r="E32" s="99">
        <v>606141.0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3608001</v>
      </c>
      <c r="D34" s="99">
        <v>2138182.0</v>
      </c>
      <c r="E34" s="99">
        <v>1426094.0</v>
      </c>
      <c r="F34" s="99">
        <v>43725.0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2152002</v>
      </c>
      <c r="D35" s="99">
        <v>2147202.0</v>
      </c>
      <c r="E35" s="99">
        <v>4800.0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662325</v>
      </c>
      <c r="D36" s="99">
        <v>339047.0</v>
      </c>
      <c r="E36" s="99">
        <v>299396.0</v>
      </c>
      <c r="F36" s="99">
        <v>23882.0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377593</v>
      </c>
      <c r="D37" s="99">
        <v>196767.0</v>
      </c>
      <c r="E37" s="99">
        <v>180005.0</v>
      </c>
      <c r="F37" s="99">
        <v>821.0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652091</v>
      </c>
      <c r="D38" s="99">
        <v>457003.0</v>
      </c>
      <c r="E38" s="99">
        <v>176191.0</v>
      </c>
      <c r="F38" s="99">
        <v>18897.0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107356043</v>
      </c>
      <c r="D40" s="104">
        <f t="shared" si="2"/>
        <v>73905290</v>
      </c>
      <c r="E40" s="104">
        <f t="shared" si="2"/>
        <v>31763582</v>
      </c>
      <c r="F40" s="104">
        <f t="shared" si="2"/>
        <v>1687171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REGIS COLLEGE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1.2528221E7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1360447.0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211890.0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952397.0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1.27878861E8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8.5690769E7</v>
      </c>
      <c r="E12" s="109">
        <f>D11-D12</f>
        <v>42188092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2.6957012E7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2.11E7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4214027.0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109512086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1.2719413E7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6076950.0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4.1282339E7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819263.0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2489914.0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63387879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1.7780229E7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2.8343978E7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46124207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109512086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REGIS COLLEGE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107356043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3832588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103523455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8626954.583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12528221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1.452218263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17780229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107356043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8946336.917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1.987431187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48057012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107356043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8946336.917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5.371697092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6.823915355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89756403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107679867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0.8335486057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37073040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8366757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45439797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107356043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0.4232625917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5500328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37073040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0.1483646337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73905290</v>
      </c>
      <c r="E41" s="165">
        <f t="shared" ref="E41:E44" si="1">D41/$D$44</f>
        <v>0.6884129476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31763582</v>
      </c>
      <c r="E42" s="165">
        <f t="shared" si="1"/>
        <v>0.2958713931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1687171</v>
      </c>
      <c r="E43" s="165">
        <f t="shared" si="1"/>
        <v>0.01571565934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107356043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6782050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1687171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4.0197763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15052955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60078702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0.2505539317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819263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109512086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0.007481028167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REGIS COLLEGE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630686.0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1930099.0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4684632.0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168334.0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7245417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8.2507201E7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9961461.0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92468662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646080.0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3646418.0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772930.0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2873488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2873488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4449279.0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4663593.0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-214314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-214314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61846.0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149351.0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-87505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102931828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REGIS COLLEGE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24811019</v>
      </c>
      <c r="D4" s="99">
        <v>2.4811019E7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785261</v>
      </c>
      <c r="D7" s="99">
        <v>0.0</v>
      </c>
      <c r="E7" s="99">
        <v>785261.0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38078371</v>
      </c>
      <c r="D9" s="99">
        <v>3.002901E7</v>
      </c>
      <c r="E9" s="99">
        <v>6902198.0</v>
      </c>
      <c r="F9" s="99">
        <v>1147163.0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923373</v>
      </c>
      <c r="D10" s="99">
        <v>659579.0</v>
      </c>
      <c r="E10" s="99">
        <v>227594.0</v>
      </c>
      <c r="F10" s="99">
        <v>36200.0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4912802</v>
      </c>
      <c r="D11" s="99">
        <v>3808913.0</v>
      </c>
      <c r="E11" s="99">
        <v>972849.0</v>
      </c>
      <c r="F11" s="99">
        <v>131040.0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3019868</v>
      </c>
      <c r="D12" s="99">
        <v>2363323.0</v>
      </c>
      <c r="E12" s="99">
        <v>567953.0</v>
      </c>
      <c r="F12" s="99">
        <v>88592.0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50811</v>
      </c>
      <c r="D15" s="99">
        <v>0.0</v>
      </c>
      <c r="E15" s="99">
        <v>50811.0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64569</v>
      </c>
      <c r="D16" s="99">
        <v>0.0</v>
      </c>
      <c r="E16" s="99">
        <v>64569.0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283807</v>
      </c>
      <c r="D19" s="99">
        <v>0.0</v>
      </c>
      <c r="E19" s="99">
        <v>283807.0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18800385</v>
      </c>
      <c r="D20" s="99">
        <v>1927793.0</v>
      </c>
      <c r="E20" s="99">
        <v>1.6857972E7</v>
      </c>
      <c r="F20" s="99">
        <v>14620.0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566712</v>
      </c>
      <c r="D21" s="99">
        <v>511363.0</v>
      </c>
      <c r="E21" s="99">
        <v>55349.0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921627</v>
      </c>
      <c r="D22" s="99">
        <v>638029.0</v>
      </c>
      <c r="E22" s="99">
        <v>180269.0</v>
      </c>
      <c r="F22" s="99">
        <v>103329.0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541087</v>
      </c>
      <c r="D23" s="99">
        <v>452175.0</v>
      </c>
      <c r="E23" s="99">
        <v>81190.0</v>
      </c>
      <c r="F23" s="99">
        <v>7722.0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2910106</v>
      </c>
      <c r="D25" s="99">
        <v>2150792.0</v>
      </c>
      <c r="E25" s="99">
        <v>669566.0</v>
      </c>
      <c r="F25" s="99">
        <v>89748.0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394792</v>
      </c>
      <c r="D26" s="99">
        <v>357215.0</v>
      </c>
      <c r="E26" s="99">
        <v>26995.0</v>
      </c>
      <c r="F26" s="99">
        <v>10582.0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77966</v>
      </c>
      <c r="D28" s="99">
        <v>49869.0</v>
      </c>
      <c r="E28" s="99">
        <v>27365.0</v>
      </c>
      <c r="F28" s="99">
        <v>732.0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1411362</v>
      </c>
      <c r="D29" s="99">
        <v>1044150.0</v>
      </c>
      <c r="E29" s="99">
        <v>324897.0</v>
      </c>
      <c r="F29" s="99">
        <v>42315.0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3813533</v>
      </c>
      <c r="D31" s="99">
        <v>2845969.0</v>
      </c>
      <c r="E31" s="99">
        <v>853201.0</v>
      </c>
      <c r="F31" s="99">
        <v>114363.0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599968</v>
      </c>
      <c r="D32" s="99">
        <v>0.0</v>
      </c>
      <c r="E32" s="99">
        <v>599968.0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136</v>
      </c>
      <c r="C34" s="98">
        <f t="shared" si="1"/>
        <v>2282555</v>
      </c>
      <c r="D34" s="99">
        <v>2200017.0</v>
      </c>
      <c r="E34" s="99">
        <v>82538.0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1908210</v>
      </c>
      <c r="D35" s="99">
        <v>1474327.0</v>
      </c>
      <c r="E35" s="99">
        <v>380781.0</v>
      </c>
      <c r="F35" s="99">
        <v>53102.0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1476983</v>
      </c>
      <c r="D36" s="99">
        <v>1340102.0</v>
      </c>
      <c r="E36" s="99">
        <v>136881.0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933970</v>
      </c>
      <c r="D37" s="99">
        <v>638121.0</v>
      </c>
      <c r="E37" s="99">
        <v>259352.0</v>
      </c>
      <c r="F37" s="99">
        <v>36497.0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573287</v>
      </c>
      <c r="D38" s="99">
        <v>325358.0</v>
      </c>
      <c r="E38" s="99">
        <v>225913.0</v>
      </c>
      <c r="F38" s="99">
        <v>22016.0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110142424</v>
      </c>
      <c r="D40" s="104">
        <f t="shared" si="2"/>
        <v>77627124</v>
      </c>
      <c r="E40" s="104">
        <f t="shared" si="2"/>
        <v>30617279</v>
      </c>
      <c r="F40" s="104">
        <f t="shared" si="2"/>
        <v>1898021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REGIS COLLEGE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5640964.0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1059236.0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245577.0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818207.0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1.29724065E8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8.9504302E7</v>
      </c>
      <c r="E12" s="109">
        <f>D11-D12</f>
        <v>40219763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3.0689875E7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2.76E7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6908741.0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113182363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6486121.0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5312553.0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3.9823556E7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665622.0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1.2179944E7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64467796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1.6978204E7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3.1736363E7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48714567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113182363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