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<sst xmlns="http://schemas.openxmlformats.org/spreadsheetml/2006/main" count="558" uniqueCount="171">
  <si>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FETZER INSTITUTE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</si>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</sst>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FETZER INSTITUTE</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33818237</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1468921</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32349316</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2695776.333</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2252235</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0.8354680513</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723049815</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33818237</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2818186.417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256.5656447</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712242518</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33818237</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2818186.417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252.7308037</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253.5662717</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11720889</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11720889</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8206542</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2873297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11079839</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33818237</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0.3276291133</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2873297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8206542</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0.3501227435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737848783</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FETZER INSTITUTE</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1899485.0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9031523.0</v>
      </c>
      <c r="F5" s="46">
        <v>1.657769E7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3.5677806E7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2.08884226E8</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4.140044E7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210139.0</v>
      </c>
      <c r="F16" s="46">
        <v>128295.0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46818953</v>
      </c>
      <c r="F17" s="56">
        <f t="shared" si="1"/>
        <v>58106425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FETZER INSTITUTE</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2160050.0</v>
      </c>
      <c r="D3" s="67">
        <v>64750.0</v>
      </c>
      <c r="E3" s="67">
        <v>0.0</v>
      </c>
      <c r="F3" s="67">
        <v>2165697.0</v>
      </c>
      <c r="G3" s="41"/>
      <c r="H3" s="41"/>
      <c r="I3" s="41"/>
      <c r="J3" s="41"/>
      <c r="K3" s="41"/>
      <c r="L3" s="41"/>
      <c r="M3" s="41"/>
      <c r="N3" s="41"/>
      <c r="O3" s="41"/>
      <c r="P3" s="41"/>
      <c r="Q3" s="41"/>
      <c r="R3" s="41"/>
      <c r="S3" s="41"/>
      <c r="T3" s="41"/>
      <c r="U3" s="41"/>
      <c r="V3" s="41"/>
      <c r="W3" s="41"/>
      <c r="X3" s="41"/>
      <c r="Y3" s="41"/>
      <c r="Z3" s="41"/>
    </row>
    <row r="4">
      <c r="A4" s="64">
        <v>14.0</v>
      </c>
      <c r="B4" s="65" t="s">
        <v>71</v>
      </c>
      <c r="C4" s="66">
        <v>6478680.0</v>
      </c>
      <c r="D4" s="67">
        <v>0.0</v>
      </c>
      <c r="E4" s="67">
        <v>0.0</v>
      </c>
      <c r="F4" s="67">
        <v>6455629.0</v>
      </c>
      <c r="G4" s="41"/>
      <c r="H4" s="41"/>
      <c r="I4" s="41"/>
      <c r="J4" s="41"/>
      <c r="K4" s="41"/>
      <c r="L4" s="41"/>
      <c r="M4" s="41"/>
      <c r="N4" s="41"/>
      <c r="O4" s="41"/>
      <c r="P4" s="41"/>
      <c r="Q4" s="41"/>
      <c r="R4" s="41"/>
      <c r="S4" s="41"/>
      <c r="T4" s="41"/>
      <c r="U4" s="41"/>
      <c r="V4" s="41"/>
      <c r="W4" s="41"/>
      <c r="X4" s="41"/>
      <c r="Y4" s="41"/>
      <c r="Z4" s="41"/>
    </row>
    <row r="5">
      <c r="A5" s="64">
        <v>15.0</v>
      </c>
      <c r="B5" s="65" t="s">
        <v>72</v>
      </c>
      <c r="C5" s="66">
        <v>3419407.0</v>
      </c>
      <c r="D5" s="67">
        <v>17750.0</v>
      </c>
      <c r="E5" s="67">
        <v>0.0</v>
      </c>
      <c r="F5" s="67">
        <v>3419031.0</v>
      </c>
      <c r="G5" s="41"/>
      <c r="H5" s="41"/>
      <c r="I5" s="41"/>
      <c r="J5" s="41"/>
      <c r="K5" s="41"/>
      <c r="L5" s="41"/>
      <c r="M5" s="41"/>
      <c r="N5" s="41"/>
      <c r="O5" s="41"/>
      <c r="P5" s="41"/>
      <c r="Q5" s="41"/>
      <c r="R5" s="41"/>
      <c r="S5" s="41"/>
      <c r="T5" s="41"/>
      <c r="U5" s="41"/>
      <c r="V5" s="41"/>
      <c r="W5" s="41"/>
      <c r="X5" s="41"/>
      <c r="Y5" s="41"/>
      <c r="Z5" s="41"/>
    </row>
    <row r="6">
      <c r="A6" s="43" t="s">
        <v>73</v>
      </c>
      <c r="B6" s="48" t="s">
        <v>74</v>
      </c>
      <c r="C6" s="66">
        <v>29559.0</v>
      </c>
      <c r="D6" s="67">
        <v>0.0</v>
      </c>
      <c r="E6" s="67">
        <v>0.0</v>
      </c>
      <c r="F6" s="67">
        <v>38503.0</v>
      </c>
      <c r="G6" s="41"/>
      <c r="H6" s="41"/>
      <c r="I6" s="41"/>
      <c r="J6" s="41"/>
      <c r="K6" s="41"/>
      <c r="L6" s="41"/>
      <c r="M6" s="41"/>
      <c r="N6" s="41"/>
      <c r="O6" s="41"/>
      <c r="P6" s="41"/>
      <c r="Q6" s="41"/>
      <c r="R6" s="41"/>
      <c r="S6" s="41"/>
      <c r="T6" s="41"/>
      <c r="U6" s="41"/>
      <c r="V6" s="41"/>
      <c r="W6" s="41"/>
      <c r="X6" s="41"/>
      <c r="Y6" s="41"/>
      <c r="Z6" s="41"/>
    </row>
    <row r="7">
      <c r="A7" s="64" t="s">
        <v>55</v>
      </c>
      <c r="B7" s="65" t="s">
        <v>75</v>
      </c>
      <c r="C7" s="66">
        <v>64745.0</v>
      </c>
      <c r="D7" s="67">
        <v>17020.0</v>
      </c>
      <c r="E7" s="67">
        <v>0.0</v>
      </c>
      <c r="F7" s="67">
        <v>64745.0</v>
      </c>
      <c r="G7" s="41"/>
      <c r="H7" s="41"/>
      <c r="I7" s="41"/>
      <c r="J7" s="41"/>
      <c r="K7" s="41"/>
      <c r="L7" s="41"/>
      <c r="M7" s="41"/>
      <c r="N7" s="41"/>
      <c r="O7" s="41"/>
      <c r="P7" s="41"/>
      <c r="Q7" s="41"/>
      <c r="R7" s="41"/>
      <c r="S7" s="41"/>
      <c r="T7" s="41"/>
      <c r="U7" s="41"/>
      <c r="V7" s="41"/>
      <c r="W7" s="41"/>
      <c r="X7" s="41"/>
      <c r="Y7" s="41"/>
      <c r="Z7" s="41"/>
    </row>
    <row r="8">
      <c r="A8" s="64" t="s">
        <v>66</v>
      </c>
      <c r="B8" s="65" t="s">
        <v>76</v>
      </c>
      <c r="C8" s="66">
        <v>5842090.0</v>
      </c>
      <c r="D8" s="67">
        <v>1779725.0</v>
      </c>
      <c r="E8" s="67">
        <v>0.0</v>
      </c>
      <c r="F8" s="67">
        <v>4317422.0</v>
      </c>
      <c r="G8" s="41"/>
      <c r="H8" s="41"/>
      <c r="I8" s="68"/>
      <c r="J8" s="41"/>
      <c r="K8" s="41"/>
      <c r="L8" s="41"/>
      <c r="M8" s="41"/>
      <c r="N8" s="41"/>
      <c r="O8" s="41"/>
      <c r="P8" s="41"/>
      <c r="Q8" s="41"/>
      <c r="R8" s="41"/>
      <c r="S8" s="41"/>
      <c r="T8" s="41"/>
      <c r="U8" s="41"/>
      <c r="V8" s="41"/>
      <c r="W8" s="41"/>
      <c r="X8" s="41"/>
      <c r="Y8" s="41"/>
      <c r="Z8" s="41"/>
    </row>
    <row r="9">
      <c r="A9" s="69">
        <v>17.0</v>
      </c>
      <c r="B9" s="44" t="s">
        <v>77</v>
      </c>
      <c r="C9" s="66">
        <v>331964.0</v>
      </c>
      <c r="D9" s="67">
        <v>0.0</v>
      </c>
      <c r="E9" s="67">
        <v>0.0</v>
      </c>
      <c r="F9" s="67">
        <v>331964.0</v>
      </c>
      <c r="G9" s="41"/>
      <c r="H9" s="41"/>
      <c r="I9" s="41"/>
      <c r="J9" s="41"/>
      <c r="K9" s="41"/>
      <c r="L9" s="41"/>
      <c r="M9" s="41"/>
      <c r="N9" s="41"/>
      <c r="O9" s="41"/>
      <c r="P9" s="41"/>
      <c r="Q9" s="41"/>
      <c r="R9" s="41"/>
      <c r="S9" s="41"/>
      <c r="T9" s="41"/>
      <c r="U9" s="41"/>
      <c r="V9" s="41"/>
      <c r="W9" s="41"/>
      <c r="X9" s="41"/>
      <c r="Y9" s="41"/>
      <c r="Z9" s="41"/>
    </row>
    <row r="10">
      <c r="A10" s="64">
        <v>18.0</v>
      </c>
      <c r="B10" s="65" t="s">
        <v>78</v>
      </c>
      <c r="C10" s="66">
        <v>959996.0</v>
      </c>
      <c r="D10" s="67">
        <v>457579.0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1667507.0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989732.0</v>
      </c>
      <c r="D12" s="67">
        <v>0.0</v>
      </c>
      <c r="E12" s="67">
        <v>0.0</v>
      </c>
      <c r="F12" s="67">
        <v>1003246.0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1101202.0</v>
      </c>
      <c r="D13" s="67">
        <v>17609.0</v>
      </c>
      <c r="E13" s="67">
        <v>0.0</v>
      </c>
      <c r="F13" s="67">
        <v>1081973.0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7839.0</v>
      </c>
      <c r="D14" s="67">
        <v>0.0</v>
      </c>
      <c r="E14" s="67">
        <v>0.0</v>
      </c>
      <c r="F14" s="67">
        <v>7253.0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2764899.0</v>
      </c>
      <c r="D15" s="67">
        <v>2508269.0</v>
      </c>
      <c r="E15" s="67">
        <v>0.0</v>
      </c>
      <c r="F15" s="67">
        <v>2619718.0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25817670</v>
      </c>
      <c r="D16" s="70">
        <f t="shared" si="1"/>
        <v>4862702</v>
      </c>
      <c r="E16" s="70">
        <f t="shared" si="1"/>
        <v>0</v>
      </c>
      <c r="F16" s="70">
        <f t="shared" si="1"/>
        <v>21505181</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8241485.0</v>
      </c>
      <c r="D17" s="67">
        <v>0.0</v>
      </c>
      <c r="E17" s="67">
        <v>0.0</v>
      </c>
      <c r="F17" s="67">
        <v>1.0493914E7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34059155</v>
      </c>
      <c r="D18" s="75">
        <f t="shared" si="2"/>
        <v>4862702</v>
      </c>
      <c r="E18" s="75">
        <f t="shared" si="2"/>
        <v>0</v>
      </c>
      <c r="F18" s="75">
        <f t="shared" si="2"/>
        <v>31999095</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FETZER INSTITUTE</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777109.0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1466675.0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1020000.0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210376.0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9.1426352E7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8.0510248E7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5.79159488E8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2.2164557E7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1977207.0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778712012</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2661835.0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1.0522655E7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13184490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7.65527522E8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765527522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778712012</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FETZER INSTITUTE</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34059155</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1667507</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32391648</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2699304</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2243784</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0.8312453877</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765527522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34059155</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2838262.917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269.7169165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751096088</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34059155</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2838262.917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264.6323156</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265.463561</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46818953</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46818953</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8638730</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3419407</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12058137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34059155</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0.3540351192</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3419407</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8638730</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0.3958228814</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778712012</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FETZER INSTITUTE</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0.1817630022</v>
      </c>
      <c r="E5" s="137">
        <f>'Ratios 2022'!D8</f>
        <v>0.8354680513</v>
      </c>
      <c r="F5" s="137">
        <f>'Ratios 2023'!D8</f>
        <v>0.8312453877</v>
      </c>
      <c r="G5" s="137">
        <f>average(D5:F5)</f>
        <v>0.6161588137</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182.4312815</v>
      </c>
      <c r="E10" s="118">
        <f>'Ratios 2022'!D14</f>
        <v>256.5656447</v>
      </c>
      <c r="F10" s="118">
        <f>'Ratios 2023'!D14</f>
        <v>269.7169165</v>
      </c>
      <c r="G10" s="137">
        <f>average(D10:F10)</f>
        <v>236.2379476</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182.5393086</v>
      </c>
      <c r="E15" s="141">
        <f>'Ratios 2022'!D20</f>
        <v>252.7308037</v>
      </c>
      <c r="F15" s="141">
        <f>'Ratios 2023'!D20</f>
        <v>264.6323156</v>
      </c>
      <c r="G15" s="137">
        <f>average(D15:F15)</f>
        <v>233.3008093</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0.2440133587</v>
      </c>
      <c r="E25" s="131">
        <f>'Ratios 2022'!D33</f>
        <v>0.3276291133</v>
      </c>
      <c r="F25" s="131">
        <f>'Ratios 2023'!D33</f>
        <v>0.3540351192</v>
      </c>
      <c r="G25" s="142">
        <f>average(D25:F25)</f>
        <v>0.3085591971</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0.4242150144</v>
      </c>
      <c r="E30" s="131">
        <f>'Ratios 2022'!D38</f>
        <v>0.3501227435</v>
      </c>
      <c r="F30" s="131">
        <f>'Ratios 2023'!D38</f>
        <v>0.3958228814</v>
      </c>
      <c r="G30" s="142">
        <f>average(D30:F30)</f>
        <v>0.3900535464</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FETZER INSTITUTE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FETZER INSTITUTE</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7262394.0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9950493.0</v>
      </c>
      <c r="F5" s="46">
        <v>1.7038246E7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8803214.0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1.38004789E8</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6.6341251E7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81599.0</v>
      </c>
      <c r="F16" s="46">
        <v>614519.0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26097700</v>
      </c>
      <c r="F17" s="56">
        <f t="shared" si="1"/>
        <v>83994016</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FETZER INSTITUTE</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2089350.0</v>
      </c>
      <c r="D3" s="67">
        <v>0.0</v>
      </c>
      <c r="E3" s="67">
        <v>0.0</v>
      </c>
      <c r="F3" s="67">
        <v>2011209.0</v>
      </c>
      <c r="G3" s="41"/>
      <c r="H3" s="41"/>
      <c r="I3" s="41"/>
      <c r="J3" s="41"/>
      <c r="K3" s="41"/>
      <c r="L3" s="41"/>
      <c r="M3" s="41"/>
      <c r="N3" s="41"/>
      <c r="O3" s="41"/>
      <c r="P3" s="41"/>
      <c r="Q3" s="41"/>
      <c r="R3" s="41"/>
      <c r="S3" s="41"/>
      <c r="T3" s="41"/>
      <c r="U3" s="41"/>
      <c r="V3" s="41"/>
      <c r="W3" s="41"/>
      <c r="X3" s="41"/>
      <c r="Y3" s="41"/>
      <c r="Z3" s="41"/>
    </row>
    <row r="4">
      <c r="A4" s="64">
        <v>14.0</v>
      </c>
      <c r="B4" s="65" t="s">
        <v>71</v>
      </c>
      <c r="C4" s="66">
        <v>5688213.0</v>
      </c>
      <c r="D4" s="67">
        <v>58586.0</v>
      </c>
      <c r="E4" s="67">
        <v>0.0</v>
      </c>
      <c r="F4" s="67">
        <v>5674408.0</v>
      </c>
      <c r="G4" s="41"/>
      <c r="H4" s="41"/>
      <c r="I4" s="41"/>
      <c r="J4" s="41"/>
      <c r="K4" s="41"/>
      <c r="L4" s="41"/>
      <c r="M4" s="41"/>
      <c r="N4" s="41"/>
      <c r="O4" s="41"/>
      <c r="P4" s="41"/>
      <c r="Q4" s="41"/>
      <c r="R4" s="41"/>
      <c r="S4" s="41"/>
      <c r="T4" s="41"/>
      <c r="U4" s="41"/>
      <c r="V4" s="41"/>
      <c r="W4" s="41"/>
      <c r="X4" s="41"/>
      <c r="Y4" s="41"/>
      <c r="Z4" s="41"/>
    </row>
    <row r="5">
      <c r="A5" s="64">
        <v>15.0</v>
      </c>
      <c r="B5" s="65" t="s">
        <v>72</v>
      </c>
      <c r="C5" s="66">
        <v>3299359.0</v>
      </c>
      <c r="D5" s="67">
        <v>17537.0</v>
      </c>
      <c r="E5" s="67">
        <v>0.0</v>
      </c>
      <c r="F5" s="67">
        <v>3266728.0</v>
      </c>
      <c r="G5" s="41"/>
      <c r="H5" s="41"/>
      <c r="I5" s="41"/>
      <c r="J5" s="41"/>
      <c r="K5" s="41"/>
      <c r="L5" s="41"/>
      <c r="M5" s="41"/>
      <c r="N5" s="41"/>
      <c r="O5" s="41"/>
      <c r="P5" s="41"/>
      <c r="Q5" s="41"/>
      <c r="R5" s="41"/>
      <c r="S5" s="41"/>
      <c r="T5" s="41"/>
      <c r="U5" s="41"/>
      <c r="V5" s="41"/>
      <c r="W5" s="41"/>
      <c r="X5" s="41"/>
      <c r="Y5" s="41"/>
      <c r="Z5" s="41"/>
    </row>
    <row r="6">
      <c r="A6" s="43" t="s">
        <v>73</v>
      </c>
      <c r="B6" s="48" t="s">
        <v>74</v>
      </c>
      <c r="C6" s="66">
        <v>58246.0</v>
      </c>
      <c r="D6" s="67">
        <v>0.0</v>
      </c>
      <c r="E6" s="67">
        <v>0.0</v>
      </c>
      <c r="F6" s="67">
        <v>55412.0</v>
      </c>
      <c r="G6" s="41"/>
      <c r="H6" s="41"/>
      <c r="I6" s="41"/>
      <c r="J6" s="41"/>
      <c r="K6" s="41"/>
      <c r="L6" s="41"/>
      <c r="M6" s="41"/>
      <c r="N6" s="41"/>
      <c r="O6" s="41"/>
      <c r="P6" s="41"/>
      <c r="Q6" s="41"/>
      <c r="R6" s="41"/>
      <c r="S6" s="41"/>
      <c r="T6" s="41"/>
      <c r="U6" s="41"/>
      <c r="V6" s="41"/>
      <c r="W6" s="41"/>
      <c r="X6" s="41"/>
      <c r="Y6" s="41"/>
      <c r="Z6" s="41"/>
    </row>
    <row r="7">
      <c r="A7" s="64" t="s">
        <v>55</v>
      </c>
      <c r="B7" s="65" t="s">
        <v>75</v>
      </c>
      <c r="C7" s="66">
        <v>57450.0</v>
      </c>
      <c r="D7" s="67">
        <v>16200.0</v>
      </c>
      <c r="E7" s="67">
        <v>0.0</v>
      </c>
      <c r="F7" s="67">
        <v>57450.0</v>
      </c>
      <c r="G7" s="41"/>
      <c r="H7" s="41"/>
      <c r="I7" s="41"/>
      <c r="J7" s="41"/>
      <c r="K7" s="41"/>
      <c r="L7" s="41"/>
      <c r="M7" s="41"/>
      <c r="N7" s="41"/>
      <c r="O7" s="41"/>
      <c r="P7" s="41"/>
      <c r="Q7" s="41"/>
      <c r="R7" s="41"/>
      <c r="S7" s="41"/>
      <c r="T7" s="41"/>
      <c r="U7" s="41"/>
      <c r="V7" s="41"/>
      <c r="W7" s="41"/>
      <c r="X7" s="41"/>
      <c r="Y7" s="41"/>
      <c r="Z7" s="41"/>
    </row>
    <row r="8">
      <c r="A8" s="64" t="s">
        <v>66</v>
      </c>
      <c r="B8" s="65" t="s">
        <v>76</v>
      </c>
      <c r="C8" s="66">
        <v>4611190.0</v>
      </c>
      <c r="D8" s="67">
        <v>2116821.0</v>
      </c>
      <c r="E8" s="67">
        <v>0.0</v>
      </c>
      <c r="F8" s="67">
        <v>2473124.0</v>
      </c>
      <c r="G8" s="41"/>
      <c r="H8" s="41"/>
      <c r="I8" s="68"/>
      <c r="J8" s="41"/>
      <c r="K8" s="41"/>
      <c r="L8" s="41"/>
      <c r="M8" s="41"/>
      <c r="N8" s="41"/>
      <c r="O8" s="41"/>
      <c r="P8" s="41"/>
      <c r="Q8" s="41"/>
      <c r="R8" s="41"/>
      <c r="S8" s="41"/>
      <c r="T8" s="41"/>
      <c r="U8" s="41"/>
      <c r="V8" s="41"/>
      <c r="W8" s="41"/>
      <c r="X8" s="41"/>
      <c r="Y8" s="41"/>
      <c r="Z8" s="41"/>
    </row>
    <row r="9">
      <c r="A9" s="69">
        <v>17.0</v>
      </c>
      <c r="B9" s="44" t="s">
        <v>77</v>
      </c>
      <c r="C9" s="66">
        <v>254812.0</v>
      </c>
      <c r="D9" s="67">
        <v>0.0</v>
      </c>
      <c r="E9" s="67">
        <v>0.0</v>
      </c>
      <c r="F9" s="67">
        <v>254812.0</v>
      </c>
      <c r="G9" s="41"/>
      <c r="H9" s="41"/>
      <c r="I9" s="41"/>
      <c r="J9" s="41"/>
      <c r="K9" s="41"/>
      <c r="L9" s="41"/>
      <c r="M9" s="41"/>
      <c r="N9" s="41"/>
      <c r="O9" s="41"/>
      <c r="P9" s="41"/>
      <c r="Q9" s="41"/>
      <c r="R9" s="41"/>
      <c r="S9" s="41"/>
      <c r="T9" s="41"/>
      <c r="U9" s="41"/>
      <c r="V9" s="41"/>
      <c r="W9" s="41"/>
      <c r="X9" s="41"/>
      <c r="Y9" s="41"/>
      <c r="Z9" s="41"/>
    </row>
    <row r="10">
      <c r="A10" s="64">
        <v>18.0</v>
      </c>
      <c r="B10" s="65" t="s">
        <v>78</v>
      </c>
      <c r="C10" s="66">
        <v>0.0</v>
      </c>
      <c r="D10" s="67">
        <v>334014.0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1267802.0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810583.0</v>
      </c>
      <c r="D12" s="67">
        <v>0.0</v>
      </c>
      <c r="E12" s="67">
        <v>0.0</v>
      </c>
      <c r="F12" s="67">
        <v>763155.0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496528.0</v>
      </c>
      <c r="D13" s="67">
        <v>9263.0</v>
      </c>
      <c r="E13" s="67">
        <v>0.0</v>
      </c>
      <c r="F13" s="67">
        <v>449001.0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5066.0</v>
      </c>
      <c r="D14" s="67">
        <v>0.0</v>
      </c>
      <c r="E14" s="67">
        <v>0.0</v>
      </c>
      <c r="F14" s="67">
        <v>3353.0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539638.0</v>
      </c>
      <c r="D15" s="67">
        <v>5125798.0</v>
      </c>
      <c r="E15" s="67">
        <v>0.0</v>
      </c>
      <c r="F15" s="67">
        <v>1809240.0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19178237</v>
      </c>
      <c r="D16" s="70">
        <f t="shared" si="1"/>
        <v>7678219</v>
      </c>
      <c r="E16" s="70">
        <f t="shared" si="1"/>
        <v>0</v>
      </c>
      <c r="F16" s="70">
        <f t="shared" si="1"/>
        <v>16817892</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2.6216499E7</v>
      </c>
      <c r="D17" s="67">
        <v>0.0</v>
      </c>
      <c r="E17" s="67">
        <v>0.0</v>
      </c>
      <c r="F17" s="67">
        <v>2.1352252E7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45394736</v>
      </c>
      <c r="D18" s="75">
        <f t="shared" si="2"/>
        <v>7678219</v>
      </c>
      <c r="E18" s="75">
        <f t="shared" si="2"/>
        <v>0</v>
      </c>
      <c r="F18" s="75">
        <f t="shared" si="2"/>
        <v>38170144</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FETZER INSTITUTE</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668387.0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0.0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1020000.0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73710.0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7.0677247E7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6.946877E7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5.5038096E8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1.9888429E7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1166101.0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713343604</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5170889.0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1.8054393E7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23225282</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6.90118322E8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690118322</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713343604</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FETZER INSTITUTE</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45394736</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1267802</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44126934</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3677244.5</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668387</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0.1817630022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690118322</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45394736</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3782894.667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182.4312815</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690526977</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45394736</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3782894.667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182.5393086</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182.7210716</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26097700</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26097700</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7777563</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3299359</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11076922</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45394736</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0.2440133587</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3299359</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7777563</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0.4242150144</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713343604</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FETZER INSTITUTE</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1706643.0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7101125.0</v>
      </c>
      <c r="F5" s="46">
        <v>1.4269126E7</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2702640.0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1.48432526E8</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8075266.0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210481.0</v>
      </c>
      <c r="F16" s="46">
        <v>-1.7803134E7</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11720889</v>
      </c>
      <c r="F17" s="56">
        <f t="shared" si="1"/>
        <v>4541258</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FETZER INSTITUTE</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2181452.0</v>
      </c>
      <c r="D3" s="67">
        <v>61382.0</v>
      </c>
      <c r="E3" s="67">
        <v>0.0</v>
      </c>
      <c r="F3" s="67">
        <v>2404144.0</v>
      </c>
      <c r="G3" s="41"/>
      <c r="H3" s="41"/>
      <c r="I3" s="41"/>
      <c r="J3" s="41"/>
      <c r="K3" s="41"/>
      <c r="L3" s="41"/>
      <c r="M3" s="41"/>
      <c r="N3" s="41"/>
      <c r="O3" s="41"/>
      <c r="P3" s="41"/>
      <c r="Q3" s="41"/>
      <c r="R3" s="41"/>
      <c r="S3" s="41"/>
      <c r="T3" s="41"/>
      <c r="U3" s="41"/>
      <c r="V3" s="41"/>
      <c r="W3" s="41"/>
      <c r="X3" s="41"/>
      <c r="Y3" s="41"/>
      <c r="Z3" s="41"/>
    </row>
    <row r="4">
      <c r="A4" s="64">
        <v>14.0</v>
      </c>
      <c r="B4" s="65" t="s">
        <v>71</v>
      </c>
      <c r="C4" s="66">
        <v>6025090.0</v>
      </c>
      <c r="D4" s="67">
        <v>0.0</v>
      </c>
      <c r="E4" s="67">
        <v>0.0</v>
      </c>
      <c r="F4" s="67">
        <v>6066705.0</v>
      </c>
      <c r="G4" s="41"/>
      <c r="H4" s="41"/>
      <c r="I4" s="41"/>
      <c r="J4" s="41"/>
      <c r="K4" s="41"/>
      <c r="L4" s="41"/>
      <c r="M4" s="41"/>
      <c r="N4" s="41"/>
      <c r="O4" s="41"/>
      <c r="P4" s="41"/>
      <c r="Q4" s="41"/>
      <c r="R4" s="41"/>
      <c r="S4" s="41"/>
      <c r="T4" s="41"/>
      <c r="U4" s="41"/>
      <c r="V4" s="41"/>
      <c r="W4" s="41"/>
      <c r="X4" s="41"/>
      <c r="Y4" s="41"/>
      <c r="Z4" s="41"/>
    </row>
    <row r="5">
      <c r="A5" s="64">
        <v>15.0</v>
      </c>
      <c r="B5" s="65" t="s">
        <v>72</v>
      </c>
      <c r="C5" s="66">
        <v>2873297.0</v>
      </c>
      <c r="D5" s="67">
        <v>19881.0</v>
      </c>
      <c r="E5" s="67">
        <v>0.0</v>
      </c>
      <c r="F5" s="67">
        <v>2895848.0</v>
      </c>
      <c r="G5" s="41"/>
      <c r="H5" s="41"/>
      <c r="I5" s="41"/>
      <c r="J5" s="41"/>
      <c r="K5" s="41"/>
      <c r="L5" s="41"/>
      <c r="M5" s="41"/>
      <c r="N5" s="41"/>
      <c r="O5" s="41"/>
      <c r="P5" s="41"/>
      <c r="Q5" s="41"/>
      <c r="R5" s="41"/>
      <c r="S5" s="41"/>
      <c r="T5" s="41"/>
      <c r="U5" s="41"/>
      <c r="V5" s="41"/>
      <c r="W5" s="41"/>
      <c r="X5" s="41"/>
      <c r="Y5" s="41"/>
      <c r="Z5" s="41"/>
    </row>
    <row r="6">
      <c r="A6" s="43" t="s">
        <v>73</v>
      </c>
      <c r="B6" s="48" t="s">
        <v>74</v>
      </c>
      <c r="C6" s="66">
        <v>66891.0</v>
      </c>
      <c r="D6" s="67">
        <v>0.0</v>
      </c>
      <c r="E6" s="67">
        <v>0.0</v>
      </c>
      <c r="F6" s="67">
        <v>65654.0</v>
      </c>
      <c r="G6" s="41"/>
      <c r="H6" s="41"/>
      <c r="I6" s="41"/>
      <c r="J6" s="41"/>
      <c r="K6" s="41"/>
      <c r="L6" s="41"/>
      <c r="M6" s="41"/>
      <c r="N6" s="41"/>
      <c r="O6" s="41"/>
      <c r="P6" s="41"/>
      <c r="Q6" s="41"/>
      <c r="R6" s="41"/>
      <c r="S6" s="41"/>
      <c r="T6" s="41"/>
      <c r="U6" s="41"/>
      <c r="V6" s="41"/>
      <c r="W6" s="41"/>
      <c r="X6" s="41"/>
      <c r="Y6" s="41"/>
      <c r="Z6" s="41"/>
    </row>
    <row r="7">
      <c r="A7" s="64" t="s">
        <v>55</v>
      </c>
      <c r="B7" s="65" t="s">
        <v>75</v>
      </c>
      <c r="C7" s="66">
        <v>59825.0</v>
      </c>
      <c r="D7" s="67">
        <v>16325.0</v>
      </c>
      <c r="E7" s="67">
        <v>0.0</v>
      </c>
      <c r="F7" s="67">
        <v>59825.0</v>
      </c>
      <c r="G7" s="41"/>
      <c r="H7" s="41"/>
      <c r="I7" s="41"/>
      <c r="J7" s="41"/>
      <c r="K7" s="41"/>
      <c r="L7" s="41"/>
      <c r="M7" s="41"/>
      <c r="N7" s="41"/>
      <c r="O7" s="41"/>
      <c r="P7" s="41"/>
      <c r="Q7" s="41"/>
      <c r="R7" s="41"/>
      <c r="S7" s="41"/>
      <c r="T7" s="41"/>
      <c r="U7" s="41"/>
      <c r="V7" s="41"/>
      <c r="W7" s="41"/>
      <c r="X7" s="41"/>
      <c r="Y7" s="41"/>
      <c r="Z7" s="41"/>
    </row>
    <row r="8">
      <c r="A8" s="64" t="s">
        <v>66</v>
      </c>
      <c r="B8" s="65" t="s">
        <v>76</v>
      </c>
      <c r="C8" s="66">
        <v>5886937.0</v>
      </c>
      <c r="D8" s="67">
        <v>1693760.0</v>
      </c>
      <c r="E8" s="67">
        <v>0.0</v>
      </c>
      <c r="F8" s="67">
        <v>4588290.0</v>
      </c>
      <c r="G8" s="41"/>
      <c r="H8" s="41"/>
      <c r="I8" s="68"/>
      <c r="J8" s="41"/>
      <c r="K8" s="41"/>
      <c r="L8" s="41"/>
      <c r="M8" s="41"/>
      <c r="N8" s="41"/>
      <c r="O8" s="41"/>
      <c r="P8" s="41"/>
      <c r="Q8" s="41"/>
      <c r="R8" s="41"/>
      <c r="S8" s="41"/>
      <c r="T8" s="41"/>
      <c r="U8" s="41"/>
      <c r="V8" s="41"/>
      <c r="W8" s="41"/>
      <c r="X8" s="41"/>
      <c r="Y8" s="41"/>
      <c r="Z8" s="41"/>
    </row>
    <row r="9">
      <c r="A9" s="69">
        <v>17.0</v>
      </c>
      <c r="B9" s="44" t="s">
        <v>77</v>
      </c>
      <c r="C9" s="66">
        <v>617950.0</v>
      </c>
      <c r="D9" s="67">
        <v>0.0</v>
      </c>
      <c r="E9" s="67">
        <v>0.0</v>
      </c>
      <c r="F9" s="67">
        <v>617950.0</v>
      </c>
      <c r="G9" s="41"/>
      <c r="H9" s="41"/>
      <c r="I9" s="41"/>
      <c r="J9" s="41"/>
      <c r="K9" s="41"/>
      <c r="L9" s="41"/>
      <c r="M9" s="41"/>
      <c r="N9" s="41"/>
      <c r="O9" s="41"/>
      <c r="P9" s="41"/>
      <c r="Q9" s="41"/>
      <c r="R9" s="41"/>
      <c r="S9" s="41"/>
      <c r="T9" s="41"/>
      <c r="U9" s="41"/>
      <c r="V9" s="41"/>
      <c r="W9" s="41"/>
      <c r="X9" s="41"/>
      <c r="Y9" s="41"/>
      <c r="Z9" s="41"/>
    </row>
    <row r="10">
      <c r="A10" s="64">
        <v>18.0</v>
      </c>
      <c r="B10" s="65" t="s">
        <v>78</v>
      </c>
      <c r="C10" s="66">
        <v>1778924.0</v>
      </c>
      <c r="D10" s="67">
        <v>264660.0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1468921.0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1097067.0</v>
      </c>
      <c r="D12" s="67">
        <v>0.0</v>
      </c>
      <c r="E12" s="67">
        <v>0.0</v>
      </c>
      <c r="F12" s="67">
        <v>1102281.0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1096753.0</v>
      </c>
      <c r="D13" s="67">
        <v>30008.0</v>
      </c>
      <c r="E13" s="67">
        <v>0.0</v>
      </c>
      <c r="F13" s="67">
        <v>1084085.0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8480.0</v>
      </c>
      <c r="D14" s="67">
        <v>0.0</v>
      </c>
      <c r="E14" s="67">
        <v>0.0</v>
      </c>
      <c r="F14" s="67">
        <v>9848.0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2325245.0</v>
      </c>
      <c r="D15" s="67">
        <v>5855247.0</v>
      </c>
      <c r="E15" s="67">
        <v>0.0</v>
      </c>
      <c r="F15" s="67">
        <v>2284470.0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25486832</v>
      </c>
      <c r="D16" s="70">
        <f t="shared" si="1"/>
        <v>7941263</v>
      </c>
      <c r="E16" s="70">
        <f t="shared" si="1"/>
        <v>0</v>
      </c>
      <c r="F16" s="70">
        <f t="shared" si="1"/>
        <v>21179100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8331405.0</v>
      </c>
      <c r="D17" s="67">
        <v>0.0</v>
      </c>
      <c r="E17" s="67">
        <v>0.0</v>
      </c>
      <c r="F17" s="67">
        <v>1.71597E7</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33818237</v>
      </c>
      <c r="D18" s="75">
        <f t="shared" si="2"/>
        <v>7941263</v>
      </c>
      <c r="E18" s="75">
        <f t="shared" si="2"/>
        <v>0</v>
      </c>
      <c r="F18" s="75">
        <f t="shared" si="2"/>
        <v>38338800</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FETZER INSTITUTE</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669707.0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1582528.0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1020000.0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209630.0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6.8496223E7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7.6771075E7</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5.6697522E8</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2.0231205E7</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1893195.0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737848783</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2430462.0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1.2368506E7</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14798968</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7.23049815E8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723049815</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737848783</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