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<sst xmlns="http://schemas.openxmlformats.org/spreadsheetml/2006/main" count="855" uniqueCount="244">
  <si>
    <t>DALLAS-FORT WORTH URBAN LEAGUE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</si>
  <si>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</si>
  <si>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</si>
  <si>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</si>
  <si>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</si>
  <si>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</si>
  <si>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</si>
  <si>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</si>
  <si>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</si>
  <si>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</si>
  <si>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</si>
  <si>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</si>
  <si>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</si>
  <si>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</si>
  <si>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</si>
  <si>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</si>
  <si>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</si>
  <si>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</si>
  <si>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</si>
  <si>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</si>
  <si>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</si>
  <si>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</si>
  <si>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</si>
  <si>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</si>
  <si>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</si>
  <si>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</si>
  <si>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</si>
  <si>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</si>
  <si>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</si>
  <si>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</si>
  <si>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</si>
  <si>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</si>
  <si>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</si>
  <si>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</si>
  <si>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</si>
  <si>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</si>
  <si>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</si>
  <si>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</si>
  <si>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</si>
  <si>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</si>
  <si>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</si>
  <si>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</si>
  <si>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</si>
  <si>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</si>
  <si>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</si>
  <si>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</si>
  <si>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</si>
  <si>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</si>
  <si>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</si>
  <si>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</si>
  <si>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</si>
  <si>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</si>
  <si>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</si>
  <si>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</si>
  <si>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</si>
  <si>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</si>
  <si>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</si>
  <si>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</si>
  <si>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</si>
  <si>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</si>
  <si>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</si>
  <si>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</si>
  <si>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</si>
  <si>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</si>
  <si>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</si>
  <si>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</si>
  <si>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</si>
  <si>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</si>
  <si>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</si>
  <si>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</si>
  <si>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</si>
  <si>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</si>
  <si>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</si>
  <si>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</si>
  <si>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</si>
  <si>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</si>
  <si>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</si>
  <si>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</si>
  <si>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</si>
  <si>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</si>
  <si>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</si>
  <si>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</si>
  <si>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</si>
  <si>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</si>
  <si>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</si>
  <si>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</si>
  <si>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</si>
  <si>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</si>
  <si>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</si>
  <si>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</si>
  <si>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</si>
  <si>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</si>
  <si>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</si>
  <si>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</si>
  <si>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</si>
  <si>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</si>
  <si>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</si>
  <si>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</si>
  <si>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</si>
  <si>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</si>
  <si>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</si>
  <si>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</si>
  <si>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</si>
  <si>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</si>
  <si>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</si>
  <si>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</si>
  <si>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</si>
  <si>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</si>
  <si>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</si>
  <si>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</si>
  <si>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</si>
  <si>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</si>
  <si>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</si>
  <si>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</si>
  <si>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</si>
  <si>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</si>
  <si>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</si>
  <si>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</si>
  <si>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</si>
  <si>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</si>
  <si>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</si>
  <si>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</si>
  <si>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</si>
  <si>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</si>
  <si>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</si>
  <si>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</si>
  <si>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</si>
  <si>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</si>
  <si>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</si>
  <si>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</si>
  <si>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</si>
  <si>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</si>
  <si>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</si>
  <si>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</si>
  <si>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</si>
  <si>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</si>
  <si>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</si>
  <si>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</si>
  <si>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</si>
  <si>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</si>
  <si>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</si>
  <si>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</si>
  <si>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</si>
  <si>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</si>
  <si>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</si>
  <si>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</si>
  <si>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</si>
  <si>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</si>
  <si>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</si>
  <si>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</si>
  <si>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</si>
  <si>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</si>
  <si>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</si>
  <si>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</si>
  <si>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</si>
  <si>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</si>
  <si>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</si>
  <si>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</si>
  <si>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</si>
  <si>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</si>
  <si>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</si>
  <si>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</si>
  <si>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</si>
  <si>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</si>
  <si>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</si>
  <si>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</si>
  <si>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</si>
  <si>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</si>
  <si>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</si>
  <si>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</si>
  <si>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</si>
  <si>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</si>
  <si>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</si>
  <si>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</si>
  <si>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</si>
  <si>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</si>
  <si>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</si>
  <si>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</si>
  <si>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</si>
  <si>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</si>
  <si>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</si>
  <si>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</si>
  <si>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</si>
  <si>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</si>
  <si>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</si>
  <si>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</si>
  <si>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</si>
  <si>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</si>
  <si>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</si>
  <si>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</si>
  <si>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</si>
  <si>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</si>
  <si>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</si>
  <si>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</si>
  <si>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</si>
  <si>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</si>
  <si>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</si>
  <si>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</si>
  <si>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</si>
  <si>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</si>
  <si>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</si>
  <si>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</si>
  <si>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</si>
  <si>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</si>
  <si>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</si>
  <si>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</si>
  <si>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</si>
  <si>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</si>
  <si>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</si>
  <si>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</si>
  <si>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</si>
  <si>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</si>
  <si>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</si>
  <si>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</si>
  <si>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</si>
  <si>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</si>
  <si>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</si>
  <si>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</si>
  <si>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</si>
  <si>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</si>
  <si>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</si>
  <si>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</si>
  <si>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</si>
  <si>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</si>
  <si>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</si>
  <si>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</si>
  <si>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</si>
  <si>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</si>
  <si>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</si>
  <si>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</si>
  <si>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</si>
  <si>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</si>
  <si>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</si>
  <si>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</si>
  <si>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</si>
  <si>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</si>
  <si>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OPERATING SUPPLIES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</si>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</sst>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0" xfId="0" applyAlignment="1" applyBorder="1" applyFon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26" numFmtId="166" xfId="0" applyAlignment="1" applyBorder="1" applyFont="1" applyNumberFormat="1">
      <alignment horizontal="center" shrinkToFit="0" vertical="bottom" wrapText="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0" xfId="0" applyAlignment="1" applyBorder="1" applyFont="1" applyNumberFormat="1">
      <alignment horizontal="center" vertical="bottom"/>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6" xfId="0" applyAlignment="1" applyBorder="1" applyFont="1" applyNumberFormat="1">
      <alignment horizontal="center" readingOrder="0" vertical="bottom"/>
    </xf>
    <xf borderId="1" fillId="0" fontId="25" numFmtId="2" xfId="0" applyAlignment="1" applyBorder="1" applyFont="1" applyNumberFormat="1">
      <alignment horizontal="center" readingOrder="0" shrinkToFit="0" vertical="bottom" wrapText="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DALLAS-FORT WORTH URBAN LEAGUE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2023'!C40</f>
        <v>7050</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7050</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587.5</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2023'!E2+'Balance Sheet 2023'!E3</f>
        <v>92950</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158.212766</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2023'!E30</f>
        <v>92950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2023'!C40</f>
        <v>7050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587.5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158.212766</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2023'!C40</f>
        <v>7050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587.5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75">
        <f>D20+D8</f>
        <v>158.212766</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2023'!E2:E7,'Revenues 2023'!F10:F15)</f>
        <v>100000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2023'!F44</f>
        <v>100000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1</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2023'!C40</f>
        <v>7050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t="str">
        <f>D36/D37</f>
        <v>#DIV/0!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234</v>
      </c>
      <c r="D41" s="75">
        <f>'Expenses 2023'!D40</f>
        <v>7050</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2023'!E40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7050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2023'!F9</f>
        <v>100000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2023'!E2:E10)</f>
        <v>92950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t="str">
        <f>D52/D53</f>
        <v>#DIV/0!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2023'!E18</f>
        <v>92950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DALLAS-FORT WORTH URBAN LEAGUE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267783.0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267783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267783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DALLAS-FORT WORTH URBAN LEAGUE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800</v>
      </c>
      <c r="D16" s="99">
        <v>0.0</v>
      </c>
      <c r="E16" s="99">
        <v>800.0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32620</v>
      </c>
      <c r="D20" s="99">
        <v>32620.0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23</v>
      </c>
      <c r="D21" s="99">
        <v>23.0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337</v>
      </c>
      <c r="D22" s="99">
        <v>0.0</v>
      </c>
      <c r="E22" s="99">
        <v>337.0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912</v>
      </c>
      <c r="D23" s="99">
        <v>0.0</v>
      </c>
      <c r="E23" s="99">
        <v>912.0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3963</v>
      </c>
      <c r="D28" s="99">
        <v>0.0</v>
      </c>
      <c r="E28" s="99">
        <v>3963.0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236</v>
      </c>
      <c r="C34" s="98">
        <f t="shared" si="1"/>
        <v>2218</v>
      </c>
      <c r="D34" s="99">
        <v>2218.0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40873</v>
      </c>
      <c r="D40" s="103">
        <f t="shared" si="2"/>
        <v>34861</v>
      </c>
      <c r="E40" s="103">
        <f t="shared" si="2"/>
        <v>6012</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DALLAS-FORT WORTH URBAN LEAGUE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319859.0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319859</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319859.0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319859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319859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DALLAS-FORT WORTH URBAN LEAGUE</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2024'!C40</f>
        <v>40873</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40873</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3406.083333</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2024'!E2+'Balance Sheet 2024'!E3</f>
        <v>319859</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93.90815453</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2024'!E30</f>
        <v>319859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2024'!C40</f>
        <v>40873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3406.083333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93.90815453</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2024'!C40</f>
        <v>40873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3406.083333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75">
        <f>D20+D8</f>
        <v>93.90815453</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2024'!E2:E7,'Revenues 2024'!F10:F15)</f>
        <v>267783</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2024'!F44</f>
        <v>267783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1</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2024'!C7:C9)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2024'!C40</f>
        <v>40873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2024'!C7:C9)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t="str">
        <f>D36/D37</f>
        <v>#DIV/0!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237</v>
      </c>
      <c r="D41" s="75">
        <f>'Expenses 2024'!D40</f>
        <v>34861</v>
      </c>
      <c r="E41" s="164">
        <f t="shared" ref="E41:E44" si="1">D41/$D$44</f>
        <v>0.8529102341</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2024'!E40</f>
        <v>6012</v>
      </c>
      <c r="E42" s="164">
        <f t="shared" si="1"/>
        <v>0.1470897659</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40873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2024'!F9</f>
        <v>267783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2024'!E2:E10)</f>
        <v>319859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2024'!E19:E22)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t="str">
        <f>D52/D53</f>
        <v>#DIV/0!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2024'!E18</f>
        <v>319859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DALLAS-FORT WORTH URBAN LEAGUE</v>
      </c>
      <c r="B1" s="2" t="s">
        <v>238</v>
      </c>
      <c r="C1" s="138"/>
      <c r="D1" s="138"/>
      <c r="E1" s="138"/>
      <c r="F1" s="139"/>
      <c r="G1" s="139"/>
      <c r="H1" s="139"/>
      <c r="I1" s="43"/>
      <c r="J1" s="43"/>
      <c r="K1" s="43"/>
      <c r="L1" s="43"/>
      <c r="M1" s="43"/>
      <c r="N1" s="43"/>
      <c r="O1" s="43"/>
      <c r="P1" s="43"/>
      <c r="Q1" s="43"/>
      <c r="R1" s="43"/>
      <c r="S1" s="43"/>
      <c r="T1" s="43"/>
      <c r="U1" s="43"/>
      <c r="V1" s="43"/>
      <c r="W1" s="43"/>
      <c r="X1" s="43"/>
      <c r="Y1" s="43"/>
    </row>
    <row r="2">
      <c r="A2" s="140" t="s">
        <v>176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239</v>
      </c>
      <c r="E4" s="45" t="s">
        <v>240</v>
      </c>
      <c r="F4" s="45" t="s">
        <v>241</v>
      </c>
      <c r="G4" s="59" t="s">
        <v>242</v>
      </c>
      <c r="H4" s="59"/>
      <c r="I4" s="43"/>
      <c r="J4" s="43"/>
      <c r="K4" s="43"/>
      <c r="L4" s="43"/>
      <c r="M4" s="43"/>
      <c r="N4" s="43"/>
      <c r="O4" s="43"/>
      <c r="P4" s="43"/>
      <c r="Q4" s="43"/>
      <c r="R4" s="43"/>
      <c r="S4" s="43"/>
      <c r="T4" s="43"/>
      <c r="U4" s="43"/>
      <c r="V4" s="43"/>
      <c r="W4" s="43"/>
      <c r="X4" s="43"/>
      <c r="Y4" s="43"/>
    </row>
    <row r="5">
      <c r="A5" s="138"/>
      <c r="B5" s="49"/>
      <c r="C5" s="147" t="s">
        <v>176</v>
      </c>
      <c r="D5" s="177" t="str">
        <f>'Ratios 2022'!D8</f>
        <v>#DIV/0!</v>
      </c>
      <c r="E5" s="177">
        <f>'Ratios 2023'!D8</f>
        <v>158.212766</v>
      </c>
      <c r="F5" s="177">
        <f>'Ratios 2024'!D8</f>
        <v>93.90815453</v>
      </c>
      <c r="G5" s="177">
        <f>average(E5:F5)</f>
        <v>126.0604602</v>
      </c>
      <c r="H5" s="149" t="s">
        <v>183</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184</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185</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239</v>
      </c>
      <c r="E9" s="45" t="s">
        <v>240</v>
      </c>
      <c r="F9" s="45" t="s">
        <v>241</v>
      </c>
      <c r="G9" s="59" t="s">
        <v>242</v>
      </c>
      <c r="H9" s="59"/>
      <c r="I9" s="43"/>
      <c r="J9" s="43"/>
      <c r="K9" s="43"/>
      <c r="L9" s="43"/>
      <c r="M9" s="43"/>
      <c r="N9" s="43"/>
      <c r="O9" s="43"/>
      <c r="P9" s="43"/>
      <c r="Q9" s="43"/>
      <c r="R9" s="43"/>
      <c r="S9" s="43"/>
      <c r="T9" s="43"/>
      <c r="U9" s="43"/>
      <c r="V9" s="43"/>
      <c r="W9" s="43"/>
      <c r="X9" s="43"/>
      <c r="Y9" s="43"/>
    </row>
    <row r="10">
      <c r="A10" s="138"/>
      <c r="B10" s="49"/>
      <c r="C10" s="147" t="s">
        <v>184</v>
      </c>
      <c r="D10" s="148" t="str">
        <f>'Ratios 2022'!D14</f>
        <v>#DIV/0!</v>
      </c>
      <c r="E10" s="148">
        <f>'Ratios 2023'!D14</f>
        <v>158.212766</v>
      </c>
      <c r="F10" s="148">
        <f>'Ratios 2024'!D14</f>
        <v>93.90815453</v>
      </c>
      <c r="G10" s="177">
        <f>average(E10:F10)</f>
        <v>126.0604602</v>
      </c>
      <c r="H10" s="149" t="s">
        <v>183</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189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239</v>
      </c>
      <c r="E14" s="45" t="s">
        <v>240</v>
      </c>
      <c r="F14" s="45" t="s">
        <v>241</v>
      </c>
      <c r="G14" s="59" t="s">
        <v>242</v>
      </c>
      <c r="H14" s="59"/>
      <c r="I14" s="43"/>
      <c r="J14" s="43"/>
      <c r="K14" s="43"/>
      <c r="L14" s="43"/>
      <c r="M14" s="43"/>
      <c r="N14" s="43"/>
      <c r="O14" s="43"/>
      <c r="P14" s="43"/>
      <c r="Q14" s="43"/>
      <c r="R14" s="43"/>
      <c r="S14" s="43"/>
      <c r="T14" s="43"/>
      <c r="U14" s="43"/>
      <c r="V14" s="43"/>
      <c r="W14" s="43"/>
      <c r="X14" s="43"/>
      <c r="Y14" s="43"/>
    </row>
    <row r="15">
      <c r="A15" s="138"/>
      <c r="B15" s="49"/>
      <c r="C15" s="147" t="s">
        <v>192</v>
      </c>
      <c r="D15" s="180" t="str">
        <f>'Ratios 2022'!D20</f>
        <v>#DIV/0!</v>
      </c>
      <c r="E15" s="180">
        <f>'Ratios 2023'!D20</f>
        <v>0</v>
      </c>
      <c r="F15" s="180">
        <f>'Ratios 2024'!D20</f>
        <v>0</v>
      </c>
      <c r="G15" s="177">
        <f>average(E15:F15)</f>
        <v>0</v>
      </c>
      <c r="H15" s="149" t="s">
        <v>183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239</v>
      </c>
      <c r="E19" s="45" t="s">
        <v>240</v>
      </c>
      <c r="F19" s="45" t="s">
        <v>241</v>
      </c>
      <c r="G19" s="59" t="s">
        <v>242</v>
      </c>
      <c r="H19" s="59"/>
      <c r="I19" s="43"/>
      <c r="J19" s="43"/>
      <c r="K19" s="43"/>
      <c r="L19" s="43"/>
      <c r="M19" s="43"/>
      <c r="N19" s="43"/>
      <c r="O19" s="43"/>
      <c r="P19" s="43"/>
      <c r="Q19" s="43"/>
      <c r="R19" s="43"/>
      <c r="S19" s="43"/>
      <c r="T19" s="43"/>
      <c r="U19" s="43"/>
      <c r="V19" s="43"/>
      <c r="W19" s="43"/>
      <c r="X19" s="43"/>
      <c r="Y19" s="43"/>
    </row>
    <row r="20">
      <c r="A20" s="138"/>
      <c r="B20" s="49"/>
      <c r="C20" s="147" t="s">
        <v>194</v>
      </c>
      <c r="D20" s="162" t="str">
        <f>'Ratios 2022'!D26</f>
        <v>#DIV/0!</v>
      </c>
      <c r="E20" s="162">
        <f>'Ratios 2023'!D26</f>
        <v>1</v>
      </c>
      <c r="F20" s="162">
        <f>'Ratios 2024'!D26</f>
        <v>1</v>
      </c>
      <c r="G20" s="181">
        <f>average(E20:F20)</f>
        <v>1</v>
      </c>
      <c r="H20" s="149" t="s">
        <v>198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199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239</v>
      </c>
      <c r="E24" s="45" t="s">
        <v>240</v>
      </c>
      <c r="F24" s="45" t="s">
        <v>241</v>
      </c>
      <c r="G24" s="59" t="s">
        <v>242</v>
      </c>
      <c r="H24" s="59"/>
      <c r="I24" s="43"/>
      <c r="J24" s="43"/>
      <c r="K24" s="43"/>
      <c r="L24" s="43"/>
      <c r="M24" s="43"/>
      <c r="N24" s="43"/>
      <c r="O24" s="43"/>
      <c r="P24" s="43"/>
      <c r="Q24" s="43"/>
      <c r="R24" s="43"/>
      <c r="S24" s="43"/>
      <c r="T24" s="43"/>
      <c r="U24" s="43"/>
      <c r="V24" s="43"/>
      <c r="W24" s="43"/>
      <c r="X24" s="43"/>
      <c r="Y24" s="43"/>
    </row>
    <row r="25">
      <c r="A25" s="138"/>
      <c r="B25" s="49"/>
      <c r="C25" s="147" t="s">
        <v>204</v>
      </c>
      <c r="D25" s="162" t="str">
        <f>'Ratios 2022'!D33</f>
        <v>#DIV/0!</v>
      </c>
      <c r="E25" s="162">
        <f>'Ratios 2023'!D33</f>
        <v>0</v>
      </c>
      <c r="F25" s="162">
        <f>'Ratios 2024'!D33</f>
        <v>0</v>
      </c>
      <c r="G25" s="181">
        <f>average(E25:F25)</f>
        <v>0</v>
      </c>
      <c r="H25" s="149" t="s">
        <v>205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239</v>
      </c>
      <c r="E29" s="45" t="s">
        <v>240</v>
      </c>
      <c r="F29" s="45" t="s">
        <v>241</v>
      </c>
      <c r="G29" s="59" t="s">
        <v>242</v>
      </c>
      <c r="H29" s="59"/>
      <c r="I29" s="43"/>
      <c r="J29" s="43"/>
      <c r="K29" s="43"/>
      <c r="L29" s="43"/>
      <c r="M29" s="43"/>
      <c r="N29" s="43"/>
      <c r="O29" s="43"/>
      <c r="P29" s="43"/>
      <c r="Q29" s="43"/>
      <c r="R29" s="43"/>
      <c r="S29" s="43"/>
      <c r="T29" s="43"/>
      <c r="U29" s="43"/>
      <c r="V29" s="43"/>
      <c r="W29" s="43"/>
      <c r="X29" s="43"/>
      <c r="Y29" s="43"/>
    </row>
    <row r="30">
      <c r="A30" s="138"/>
      <c r="B30" s="49"/>
      <c r="C30" s="147" t="s">
        <v>206</v>
      </c>
      <c r="D30" s="162" t="str">
        <f>'Ratios 2022'!D38</f>
        <v>#DIV/0!</v>
      </c>
      <c r="E30" s="162">
        <v>0.0</v>
      </c>
      <c r="F30" s="162">
        <v>0.0</v>
      </c>
      <c r="G30" s="181">
        <f>average(E30:F30)</f>
        <v>0</v>
      </c>
      <c r="H30" s="149" t="s">
        <v>209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239</v>
      </c>
      <c r="E34" s="45" t="s">
        <v>240</v>
      </c>
      <c r="F34" s="45" t="s">
        <v>241</v>
      </c>
      <c r="G34" s="59" t="s">
        <v>242</v>
      </c>
      <c r="H34" s="59"/>
      <c r="I34" s="43"/>
      <c r="J34" s="43"/>
      <c r="K34" s="43"/>
      <c r="L34" s="43"/>
      <c r="M34" s="43"/>
      <c r="N34" s="43"/>
      <c r="O34" s="43"/>
      <c r="P34" s="43"/>
      <c r="Q34" s="43"/>
      <c r="R34" s="43"/>
      <c r="S34" s="43"/>
      <c r="T34" s="43"/>
      <c r="U34" s="43"/>
      <c r="V34" s="43"/>
      <c r="W34" s="43"/>
      <c r="X34" s="43"/>
      <c r="Y34" s="43"/>
    </row>
    <row r="35">
      <c r="A35" s="138"/>
      <c r="B35" s="49"/>
      <c r="C35" s="147" t="s">
        <v>243</v>
      </c>
      <c r="D35" s="162" t="str">
        <f>'Ratios 2022'!E41</f>
        <v>#DIV/0!</v>
      </c>
      <c r="E35" s="162">
        <f>'Ratios 2023'!E41</f>
        <v>1</v>
      </c>
      <c r="F35" s="162">
        <f>'Ratios 2024'!E41</f>
        <v>0.8529102341</v>
      </c>
      <c r="G35" s="181">
        <f t="shared" ref="G35:G37" si="1">average(E35:F35)</f>
        <v>0.9264551171</v>
      </c>
      <c r="H35" s="182"/>
      <c r="I35" s="43"/>
      <c r="J35" s="43"/>
      <c r="K35" s="43"/>
      <c r="L35" s="43"/>
      <c r="M35" s="43"/>
      <c r="N35" s="43"/>
      <c r="O35" s="43"/>
      <c r="P35" s="43"/>
      <c r="Q35" s="43"/>
      <c r="R35" s="43"/>
      <c r="S35" s="43"/>
      <c r="T35" s="43"/>
      <c r="U35" s="43"/>
      <c r="V35" s="43"/>
      <c r="W35" s="43"/>
      <c r="X35" s="43"/>
      <c r="Y35" s="43"/>
    </row>
    <row r="36">
      <c r="A36" s="138"/>
      <c r="B36" s="52"/>
      <c r="C36" s="147" t="s">
        <v>213</v>
      </c>
      <c r="D36" s="162" t="str">
        <f>'Ratios 2022'!E42</f>
        <v>#DIV/0!</v>
      </c>
      <c r="E36" s="162">
        <f>'Ratios 2023'!E42</f>
        <v>0</v>
      </c>
      <c r="F36" s="162">
        <f>'Ratios 2024'!E42</f>
        <v>0.1470897659</v>
      </c>
      <c r="G36" s="181">
        <f t="shared" si="1"/>
        <v>0.07354488293</v>
      </c>
      <c r="H36" s="182"/>
      <c r="I36" s="43"/>
      <c r="J36" s="43"/>
      <c r="K36" s="43"/>
      <c r="L36" s="43"/>
      <c r="M36" s="43"/>
      <c r="N36" s="43"/>
      <c r="O36" s="43"/>
      <c r="P36" s="43"/>
      <c r="Q36" s="43"/>
      <c r="R36" s="43"/>
      <c r="S36" s="43"/>
      <c r="T36" s="43"/>
      <c r="U36" s="43"/>
      <c r="V36" s="43"/>
      <c r="W36" s="43"/>
      <c r="X36" s="43"/>
      <c r="Y36" s="43"/>
    </row>
    <row r="37">
      <c r="A37" s="138"/>
      <c r="B37" s="183"/>
      <c r="C37" s="147" t="s">
        <v>214</v>
      </c>
      <c r="D37" s="162" t="str">
        <f>'Ratios 2022'!E43</f>
        <v>#DIV/0!</v>
      </c>
      <c r="E37" s="162">
        <f>'Ratios 2023'!E43</f>
        <v>0</v>
      </c>
      <c r="F37" s="162">
        <f>'Ratios 2024'!E43</f>
        <v>0</v>
      </c>
      <c r="G37" s="181">
        <f t="shared" si="1"/>
        <v>0</v>
      </c>
      <c r="H37" s="182"/>
      <c r="I37" s="43"/>
      <c r="J37" s="43"/>
      <c r="K37" s="43"/>
      <c r="L37" s="43"/>
      <c r="M37" s="43"/>
      <c r="N37" s="43"/>
      <c r="O37" s="43"/>
      <c r="P37" s="43"/>
      <c r="Q37" s="43"/>
      <c r="R37" s="43"/>
      <c r="S37" s="43"/>
      <c r="T37" s="43"/>
      <c r="U37" s="43"/>
      <c r="V37" s="43"/>
      <c r="W37" s="43"/>
      <c r="X37" s="43"/>
      <c r="Y37" s="43"/>
    </row>
    <row r="38">
      <c r="A38" s="138"/>
      <c r="B38" s="183"/>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239</v>
      </c>
      <c r="E41" s="45" t="s">
        <v>240</v>
      </c>
      <c r="F41" s="45" t="s">
        <v>241</v>
      </c>
      <c r="G41" s="59" t="s">
        <v>242</v>
      </c>
      <c r="H41" s="59"/>
      <c r="I41" s="43"/>
      <c r="J41" s="43"/>
      <c r="K41" s="43"/>
      <c r="L41" s="43"/>
      <c r="M41" s="43"/>
      <c r="N41" s="43"/>
      <c r="O41" s="43"/>
      <c r="P41" s="43"/>
      <c r="Q41" s="43"/>
      <c r="R41" s="43"/>
      <c r="S41" s="43"/>
      <c r="T41" s="43"/>
      <c r="U41" s="43"/>
      <c r="V41" s="43"/>
      <c r="W41" s="43"/>
      <c r="X41" s="43"/>
      <c r="Y41" s="43"/>
    </row>
    <row r="42">
      <c r="A42" s="138"/>
      <c r="B42" s="49"/>
      <c r="C42" s="147" t="s">
        <v>219</v>
      </c>
      <c r="D42" s="165" t="str">
        <f>'Ratios 2022'!D49</f>
        <v>$0</v>
      </c>
      <c r="E42" s="165" t="str">
        <f>'Ratios 2023'!D49</f>
        <v>$0</v>
      </c>
      <c r="F42" s="165" t="str">
        <f>'Ratios 2024'!D49</f>
        <v>$0</v>
      </c>
      <c r="G42" s="184">
        <v>0.0</v>
      </c>
      <c r="H42" s="149" t="s">
        <v>220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239</v>
      </c>
      <c r="E46" s="45" t="s">
        <v>240</v>
      </c>
      <c r="F46" s="45" t="s">
        <v>241</v>
      </c>
      <c r="G46" s="59" t="s">
        <v>242</v>
      </c>
      <c r="H46" s="59"/>
      <c r="I46" s="43"/>
      <c r="J46" s="43"/>
      <c r="K46" s="43"/>
      <c r="L46" s="43"/>
      <c r="M46" s="43"/>
      <c r="N46" s="43"/>
      <c r="O46" s="43"/>
      <c r="P46" s="43"/>
      <c r="Q46" s="43"/>
      <c r="R46" s="43"/>
      <c r="S46" s="43"/>
      <c r="T46" s="43"/>
      <c r="U46" s="43"/>
      <c r="V46" s="43"/>
      <c r="W46" s="43"/>
      <c r="X46" s="43"/>
      <c r="Y46" s="43"/>
    </row>
    <row r="47">
      <c r="A47" s="138"/>
      <c r="B47" s="49"/>
      <c r="C47" s="147" t="s">
        <v>225</v>
      </c>
      <c r="D47" s="148" t="str">
        <f>'Ratios 2022'!D54</f>
        <v>#DIV/0!</v>
      </c>
      <c r="E47" s="148">
        <v>0.0</v>
      </c>
      <c r="F47" s="148">
        <v>0.0</v>
      </c>
      <c r="G47" s="184">
        <v>0.0</v>
      </c>
      <c r="H47" s="149" t="s">
        <v>226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239</v>
      </c>
      <c r="E51" s="45" t="s">
        <v>240</v>
      </c>
      <c r="F51" s="45" t="s">
        <v>241</v>
      </c>
      <c r="G51" s="59" t="s">
        <v>242</v>
      </c>
      <c r="H51" s="59"/>
      <c r="I51" s="43"/>
      <c r="J51" s="43"/>
      <c r="K51" s="43"/>
      <c r="L51" s="43"/>
      <c r="M51" s="43"/>
      <c r="N51" s="43"/>
      <c r="O51" s="43"/>
      <c r="P51" s="43"/>
      <c r="Q51" s="43"/>
      <c r="R51" s="43"/>
      <c r="S51" s="43"/>
      <c r="T51" s="43"/>
      <c r="U51" s="43"/>
      <c r="V51" s="43"/>
      <c r="W51" s="43"/>
      <c r="X51" s="43"/>
      <c r="Y51" s="43"/>
    </row>
    <row r="52">
      <c r="A52" s="138"/>
      <c r="B52" s="49"/>
      <c r="C52" s="147" t="s">
        <v>231</v>
      </c>
      <c r="D52" s="185" t="str">
        <f>'Ratios 2022'!D59</f>
        <v>#DIV/0!</v>
      </c>
      <c r="E52" s="185">
        <f>'Ratios 2023'!D59</f>
        <v>0</v>
      </c>
      <c r="F52" s="185">
        <f>'Ratios 2024'!D59</f>
        <v>0</v>
      </c>
      <c r="G52" s="184">
        <v>0.0</v>
      </c>
      <c r="H52" s="149" t="s">
        <v>232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DALLAS-FORT WORTH URBAN LEAGUE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DALLAS-FORT WORTH URBAN LEAGUE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DALLAS-FORT WORTH URBAN LEAGUE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0</v>
      </c>
      <c r="D40" s="103">
        <f t="shared" si="2"/>
        <v>0</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DALLAS-FORT WORTH URBAN LEAGUE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DALLAS-FORT WORTH URBAN LEAGUE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2022'!C40</f>
        <v>0</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0</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0</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2022'!E2+'Balance Sheet 2022'!E3</f>
        <v>0</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t="str">
        <f>D7/D6</f>
        <v>#DIV/0!</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2022'!E30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2022'!C40</f>
        <v>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t="str">
        <f>D11/D13</f>
        <v>#DIV/0!</v>
      </c>
      <c r="E14" s="149" t="s">
        <v>183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2022'!C40</f>
        <v>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t="str">
        <f>D17/D19</f>
        <v>#DIV/0!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t="str">
        <f>D20+D8</f>
        <v>#DIV/0!</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2022'!E2:E7,'Revenues 2022'!F10:F15)</f>
        <v>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2022'!F44</f>
        <v>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t="str">
        <f>D24/D25</f>
        <v>#DIV/0!</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2022'!C40</f>
        <v>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t="str">
        <f>D31/D32</f>
        <v>#DIV/0!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t="str">
        <f>D36/D37</f>
        <v>#DIV/0!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212</v>
      </c>
      <c r="D41" s="75">
        <f>'Expenses 2022'!D40</f>
        <v>0</v>
      </c>
      <c r="E41" s="164" t="str">
        <f t="shared" ref="E41:E44" si="1">D41/$D$44</f>
        <v>#DIV/0!</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2022'!E40</f>
        <v>0</v>
      </c>
      <c r="E42" s="164" t="str">
        <f t="shared" si="1"/>
        <v>#DIV/0!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2022'!F40</f>
        <v>0</v>
      </c>
      <c r="E43" s="164" t="str">
        <f t="shared" si="1"/>
        <v>#DIV/0!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0</v>
      </c>
      <c r="E44" s="164" t="str">
        <f t="shared" si="1"/>
        <v>#DIV/0!</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2022'!F9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2022'!E2:E10)</f>
        <v>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t="str">
        <f>D52/D53</f>
        <v>#DIV/0!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2022'!E18</f>
        <v>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t="str">
        <f>D57/D58</f>
        <v>#DIV/0!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DALLAS-FORT WORTH URBAN LEAGUE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100000.0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100000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58"/>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100000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DALLAS-FORT WORTH URBAN LEAGUE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7000</v>
      </c>
      <c r="D13" s="99">
        <v>7000.0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50</v>
      </c>
      <c r="D33" s="99">
        <v>50.0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7050</v>
      </c>
      <c r="D40" s="103">
        <f t="shared" si="2"/>
        <v>7050</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DALLAS-FORT WORTH URBAN LEAGUE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92950.0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92950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92950.0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92950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92950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