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<sst xmlns="http://schemas.openxmlformats.org/spreadsheetml/2006/main" count="876" uniqueCount="251">
  <si>
    <t>JAPANESE AMERICAN CITIZENS LEAGUE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</si>
  <si>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</si>
  <si>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</si>
  <si>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</si>
  <si>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</si>
  <si>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</si>
  <si>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</si>
  <si>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</si>
  <si>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</si>
  <si>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</si>
  <si>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</si>
  <si>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</si>
  <si>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</si>
  <si>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</si>
  <si>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</si>
  <si>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</si>
  <si>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</si>
  <si>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</si>
  <si>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</si>
  <si>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</si>
  <si>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</si>
  <si>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</si>
  <si>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</si>
  <si>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</si>
  <si>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</si>
  <si>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</si>
  <si>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</si>
  <si>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</si>
  <si>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</si>
  <si>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</si>
  <si>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</si>
  <si>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</si>
  <si>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</si>
  <si>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</si>
  <si>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</si>
  <si>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</si>
  <si>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</si>
  <si>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</si>
  <si>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</si>
  <si>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</si>
  <si>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</si>
  <si>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</si>
  <si>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</si>
  <si>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</si>
  <si>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</si>
  <si>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</si>
  <si>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</si>
  <si>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</si>
  <si>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</si>
  <si>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</si>
  <si>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</si>
  <si>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</si>
  <si>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</si>
  <si>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</si>
  <si>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</si>
  <si>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</si>
  <si>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</si>
  <si>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</si>
  <si>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</si>
  <si>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</si>
  <si>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</si>
  <si>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</si>
  <si>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</si>
  <si>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</si>
  <si>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NEWSPAPER REVENUE</t>
  </si>
  <si>
    <t>CONFERENCE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</si>
  <si>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</si>
  <si>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</si>
  <si>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</si>
  <si>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</si>
  <si>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</si>
  <si>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</si>
  <si>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</si>
  <si>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</si>
  <si>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</si>
  <si>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</si>
  <si>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</si>
  <si>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</si>
  <si>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</si>
  <si>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</si>
  <si>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</si>
  <si>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</si>
  <si>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</si>
  <si>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</si>
  <si>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</si>
  <si>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</si>
  <si>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</si>
  <si>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</si>
  <si>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</si>
  <si>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</si>
  <si>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</si>
  <si>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</si>
  <si>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</si>
  <si>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</si>
  <si>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</si>
  <si>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</si>
  <si>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</si>
  <si>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</si>
  <si>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REVENUE</t>
  </si>
  <si>
    <t>BOOKS, PINS, AND OTHER</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</si>
  <si>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</si>
  <si>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</si>
  <si>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</si>
  <si>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</si>
  <si>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</si>
  <si>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</si>
  <si>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</si>
  <si>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</si>
  <si>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</si>
  <si>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</si>
  <si>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</si>
  <si>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</si>
  <si>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</si>
  <si>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</si>
  <si>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</si>
  <si>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</si>
  <si>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</si>
  <si>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</si>
  <si>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</si>
  <si>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</si>
  <si>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</si>
  <si>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</si>
  <si>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</si>
  <si>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</si>
  <si>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</si>
  <si>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</si>
  <si>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</si>
  <si>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</si>
  <si>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</si>
  <si>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</si>
  <si>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</si>
  <si>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</si>
  <si>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</si>
  <si>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</si>
  <si>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</si>
  <si>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</si>
  <si>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</si>
  <si>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t>
  </si>
  <si>
    <t>COMPOSITION &amp; PRESSWORK</t>
  </si>
  <si>
    <t>CIRCULATION &amp; MAILING</t>
  </si>
  <si>
    <t>AWARDS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</si>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</sst>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JAPANESE AMERICAN CITIZENS LEAGUE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3152283</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6656</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3145627</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262135.5833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690820</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2.635353778</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1632626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3152283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262690.25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6.215023207</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13093402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3152283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262690.25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49.843502</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52.47885577</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581064</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1456287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0.3990037678</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1163956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197746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1361702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3152283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0.4319732714</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110399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1163956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0.09484808704</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242</v>
      </c>
      <c r="D41" s="75">
        <f>'Expenses 2023'!D40</f>
        <v>2068789</v>
      </c>
      <c r="E41" s="164">
        <f t="shared" ref="E41:E44" si="1">D41/$D$44</f>
        <v>0.656282764</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902426</v>
      </c>
      <c r="E42" s="164">
        <f t="shared" si="1"/>
        <v>0.2862769618</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181068</v>
      </c>
      <c r="E43" s="164">
        <f t="shared" si="1"/>
        <v>0.05744027424</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3152283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1139686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181068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6.294243047</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1272869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715895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1.778010742</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14574806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JAPANESE AMERICAN CITIZENS LEAGUE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515763.0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1377862.0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1893625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146308.0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99083.0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245391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226957.0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53695.0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99763.0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-46068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-46068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1314611.0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765986.0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548625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548625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3759.0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1738.0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5497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2874027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JAPANESE AMERICAN CITIZENS LEAGUE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26464</v>
      </c>
      <c r="D3" s="99">
        <v>26464.0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105250</v>
      </c>
      <c r="D4" s="99">
        <v>105250.0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130207</v>
      </c>
      <c r="D7" s="99">
        <v>82030.0</v>
      </c>
      <c r="E7" s="99">
        <v>35156.0</v>
      </c>
      <c r="F7" s="99">
        <v>13021.0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920212</v>
      </c>
      <c r="D9" s="99">
        <v>612680.0</v>
      </c>
      <c r="E9" s="99">
        <v>271930.0</v>
      </c>
      <c r="F9" s="99">
        <v>35602.0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110448</v>
      </c>
      <c r="D10" s="99">
        <v>73467.0</v>
      </c>
      <c r="E10" s="99">
        <v>32588.0</v>
      </c>
      <c r="F10" s="99">
        <v>4393.0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159051</v>
      </c>
      <c r="D11" s="99">
        <v>105281.0</v>
      </c>
      <c r="E11" s="99">
        <v>46562.0</v>
      </c>
      <c r="F11" s="99">
        <v>7208.0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99660</v>
      </c>
      <c r="D12" s="99">
        <v>65950.0</v>
      </c>
      <c r="E12" s="99">
        <v>29163.0</v>
      </c>
      <c r="F12" s="99">
        <v>4547.0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64004</v>
      </c>
      <c r="D15" s="99">
        <v>45063.0</v>
      </c>
      <c r="E15" s="99">
        <v>16021.0</v>
      </c>
      <c r="F15" s="99">
        <v>2920.0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98100</v>
      </c>
      <c r="D16" s="99">
        <v>0.0</v>
      </c>
      <c r="E16" s="99">
        <v>98100.0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33266</v>
      </c>
      <c r="D19" s="99">
        <v>0.0</v>
      </c>
      <c r="E19" s="99">
        <v>33266.0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127787</v>
      </c>
      <c r="D20" s="99">
        <v>113042.0</v>
      </c>
      <c r="E20" s="99">
        <v>0.0</v>
      </c>
      <c r="F20" s="99">
        <v>14745.0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81578</v>
      </c>
      <c r="D22" s="99">
        <v>37982.0</v>
      </c>
      <c r="E22" s="99">
        <v>25840.0</v>
      </c>
      <c r="F22" s="99">
        <v>17756.0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115241</v>
      </c>
      <c r="D25" s="99">
        <v>52560.0</v>
      </c>
      <c r="E25" s="99">
        <v>54226.0</v>
      </c>
      <c r="F25" s="99">
        <v>8455.0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74794</v>
      </c>
      <c r="D26" s="99">
        <v>58428.0</v>
      </c>
      <c r="E26" s="99">
        <v>13296.0</v>
      </c>
      <c r="F26" s="99">
        <v>3070.0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190739</v>
      </c>
      <c r="D28" s="99">
        <v>190679.0</v>
      </c>
      <c r="E28" s="99">
        <v>60.0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152771</v>
      </c>
      <c r="D30" s="99">
        <v>78956.0</v>
      </c>
      <c r="E30" s="99">
        <v>68270.0</v>
      </c>
      <c r="F30" s="99">
        <v>5545.0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7680</v>
      </c>
      <c r="D31" s="99">
        <v>828.0</v>
      </c>
      <c r="E31" s="99">
        <v>5928.0</v>
      </c>
      <c r="F31" s="99">
        <v>924.0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7886</v>
      </c>
      <c r="D32" s="99">
        <v>2305.0</v>
      </c>
      <c r="E32" s="99">
        <v>4828.0</v>
      </c>
      <c r="F32" s="99">
        <v>753.0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47741</v>
      </c>
      <c r="D34" s="99">
        <v>18708.0</v>
      </c>
      <c r="E34" s="99">
        <v>29033.0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37556</v>
      </c>
      <c r="D35" s="99">
        <v>28418.0</v>
      </c>
      <c r="E35" s="99">
        <v>8273.0</v>
      </c>
      <c r="F35" s="99">
        <v>865.0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22923</v>
      </c>
      <c r="D36" s="99">
        <v>22923.0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8536</v>
      </c>
      <c r="D37" s="99">
        <v>420.0</v>
      </c>
      <c r="E37" s="99">
        <v>8116.0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2621894</v>
      </c>
      <c r="D40" s="103">
        <f t="shared" si="2"/>
        <v>1721434</v>
      </c>
      <c r="E40" s="103">
        <f t="shared" si="2"/>
        <v>780656</v>
      </c>
      <c r="F40" s="103">
        <f t="shared" si="2"/>
        <v>119804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JAPANESE AMERICAN CITIZENS LEAGUE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726.0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814538.0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540005.0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89135.0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974619.0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747322.0</v>
      </c>
      <c r="E12" s="108">
        <f>D11-D12</f>
        <v>227297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1.3733087E7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63316.0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15468104</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301120.0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74011.0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270783.0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645914</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1624865.0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1.3197325E7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14822190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15468104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JAPANESE AMERICAN CITIZENS LEAGUE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2621894</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7680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2614214</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217851.1667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815264</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3.742298067</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1624865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2621894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218491.1667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7.436753736</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13733087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2621894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218491.1667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62.85419777</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66.59649583</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1377862</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2874027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0.4794185998</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1050419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369159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1419578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2621894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0.5414322623</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269499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1050419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0.2565633333</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244</v>
      </c>
      <c r="D41" s="75">
        <f>'Expenses 2024'!D40</f>
        <v>1721434</v>
      </c>
      <c r="E41" s="164">
        <f t="shared" ref="E41:E44" si="1">D41/$D$44</f>
        <v>0.6565612492</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780656</v>
      </c>
      <c r="E42" s="164">
        <f t="shared" si="1"/>
        <v>0.2977450652</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119804</v>
      </c>
      <c r="E43" s="164">
        <f t="shared" si="1"/>
        <v>0.04569368556</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2621894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1893625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119804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15.80602484</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1444404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375131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3.850398927</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15468104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JAPANESE AMERICAN CITIZENS LEAGUE</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184</v>
      </c>
      <c r="D5" s="176">
        <f>'Ratios 2022'!D8</f>
        <v>6.295352984</v>
      </c>
      <c r="E5" s="176">
        <f>'Ratios 2023'!D8</f>
        <v>2.635353778</v>
      </c>
      <c r="F5" s="176">
        <f>'Ratios 2024'!D8</f>
        <v>3.742298067</v>
      </c>
      <c r="G5" s="176">
        <f>average(D5:F5)</f>
        <v>4.224334943</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192</v>
      </c>
      <c r="D10" s="148">
        <f>'Ratios 2022'!D14</f>
        <v>9.813635779</v>
      </c>
      <c r="E10" s="148">
        <f>'Ratios 2023'!D14</f>
        <v>6.215023207</v>
      </c>
      <c r="F10" s="148">
        <f>'Ratios 2024'!D14</f>
        <v>7.436753736</v>
      </c>
      <c r="G10" s="176">
        <f>average(D10:F10)</f>
        <v>7.821804241</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52.61134786</v>
      </c>
      <c r="E15" s="179">
        <f>'Ratios 2023'!D20</f>
        <v>49.843502</v>
      </c>
      <c r="F15" s="179">
        <f>'Ratios 2024'!D20</f>
        <v>62.85419777</v>
      </c>
      <c r="G15" s="176">
        <f>average(D15:F15)</f>
        <v>55.10301587</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0.6113567115</v>
      </c>
      <c r="E20" s="162">
        <f>'Ratios 2023'!D26</f>
        <v>0.3990037678</v>
      </c>
      <c r="F20" s="162">
        <f>'Ratios 2024'!D26</f>
        <v>0.4794185998</v>
      </c>
      <c r="G20" s="180">
        <f>average(D20:F20)</f>
        <v>0.4965930264</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0.4220419766</v>
      </c>
      <c r="E25" s="162">
        <f>'Ratios 2023'!D33</f>
        <v>0.4319732714</v>
      </c>
      <c r="F25" s="162">
        <f>'Ratios 2024'!D33</f>
        <v>0.5414322623</v>
      </c>
      <c r="G25" s="180">
        <f>average(D25:F25)</f>
        <v>0.4651491701</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0.0663881069</v>
      </c>
      <c r="E30" s="162">
        <f>'Ratios 2023'!D38</f>
        <v>0.09484808704</v>
      </c>
      <c r="F30" s="162">
        <f>'Ratios 2024'!D38</f>
        <v>0.2565633333</v>
      </c>
      <c r="G30" s="180">
        <f>average(D30:F30)</f>
        <v>0.1392665091</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0.6808066817</v>
      </c>
      <c r="E35" s="162">
        <f>'Ratios 2023'!E41</f>
        <v>0.656282764</v>
      </c>
      <c r="F35" s="162">
        <f>'Ratios 2024'!E41</f>
        <v>0.6565612492</v>
      </c>
      <c r="G35" s="180">
        <f t="shared" ref="G35:G37" si="1">average(D35:F35)</f>
        <v>0.6645502316</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0.2691923211</v>
      </c>
      <c r="E36" s="162">
        <f>'Ratios 2023'!E42</f>
        <v>0.2862769618</v>
      </c>
      <c r="F36" s="162">
        <f>'Ratios 2024'!E42</f>
        <v>0.2977450652</v>
      </c>
      <c r="G36" s="180">
        <f t="shared" si="1"/>
        <v>0.2844047827</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0.05000099711</v>
      </c>
      <c r="E37" s="162">
        <f>'Ratios 2023'!E43</f>
        <v>0.05744027424</v>
      </c>
      <c r="F37" s="162">
        <f>'Ratios 2024'!E43</f>
        <v>0.04569368556</v>
      </c>
      <c r="G37" s="180">
        <f t="shared" si="1"/>
        <v>0.05104498564</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18.6525986</v>
      </c>
      <c r="E42" s="165">
        <f>'Ratios 2023'!D49</f>
        <v>6.294243047</v>
      </c>
      <c r="F42" s="165">
        <f>'Ratios 2024'!D49</f>
        <v>15.80602484</v>
      </c>
      <c r="G42" s="182">
        <f>average(D42:F42)</f>
        <v>13.58428883</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3.410676583</v>
      </c>
      <c r="E47" s="148">
        <f>'Ratios 2023'!D54</f>
        <v>1.778010742</v>
      </c>
      <c r="F47" s="148">
        <f>'Ratios 2024'!D54</f>
        <v>3.850398927</v>
      </c>
      <c r="G47" s="176">
        <f>average(D47:F47)</f>
        <v>3.013028751</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2022'!D59</f>
        <v>0</v>
      </c>
      <c r="E52" s="183">
        <f>'Ratios 2023'!D59</f>
        <v>0</v>
      </c>
      <c r="F52" s="183">
        <f>'Ratios 2024'!D59</f>
        <v>0</v>
      </c>
      <c r="G52" s="184">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JAPANESE AMERICAN CITIZENS LEAGUE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JAPANESE AMERICAN CITIZENS LEAGUE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202.0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555316.0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2016694.0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2572212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116831.0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81906.0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198737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443164.0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19762.0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4014.0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15748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15748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2270679.0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2212733.0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57946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57946</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6726.0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4186.0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10912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3298719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JAPANESE AMERICAN CITIZENS LEAGUE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23799</v>
      </c>
      <c r="D3" s="99">
        <v>23799.0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63500</v>
      </c>
      <c r="D4" s="99">
        <v>63500.0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146579</v>
      </c>
      <c r="D7" s="99">
        <v>87156.0</v>
      </c>
      <c r="E7" s="99">
        <v>52926.0</v>
      </c>
      <c r="F7" s="99">
        <v>6497.0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867925</v>
      </c>
      <c r="D9" s="99">
        <v>592961.0</v>
      </c>
      <c r="E9" s="99">
        <v>229710.0</v>
      </c>
      <c r="F9" s="99">
        <v>45254.0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55489</v>
      </c>
      <c r="D10" s="99">
        <v>38401.0</v>
      </c>
      <c r="E10" s="99">
        <v>14199.0</v>
      </c>
      <c r="F10" s="99">
        <v>2889.0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11862</v>
      </c>
      <c r="D11" s="99">
        <v>8795.0</v>
      </c>
      <c r="E11" s="99">
        <v>2421.0</v>
      </c>
      <c r="F11" s="99">
        <v>646.0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82122</v>
      </c>
      <c r="D12" s="99">
        <v>55209.0</v>
      </c>
      <c r="E12" s="99">
        <v>22716.0</v>
      </c>
      <c r="F12" s="99">
        <v>4197.0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3316</v>
      </c>
      <c r="D17" s="99">
        <v>0.0</v>
      </c>
      <c r="E17" s="99">
        <v>3316.0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530620</v>
      </c>
      <c r="D20" s="99">
        <v>358956.0</v>
      </c>
      <c r="E20" s="99">
        <v>144379.0</v>
      </c>
      <c r="F20" s="99">
        <v>27285.0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249</v>
      </c>
      <c r="D21" s="99">
        <v>167.0</v>
      </c>
      <c r="E21" s="99">
        <v>69.0</v>
      </c>
      <c r="F21" s="99">
        <v>13.0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139521</v>
      </c>
      <c r="D22" s="99">
        <v>93798.0</v>
      </c>
      <c r="E22" s="99">
        <v>38593.0</v>
      </c>
      <c r="F22" s="99">
        <v>7130.0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130781</v>
      </c>
      <c r="D25" s="99">
        <v>87922.0</v>
      </c>
      <c r="E25" s="99">
        <v>36176.0</v>
      </c>
      <c r="F25" s="99">
        <v>6683.0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95610</v>
      </c>
      <c r="D26" s="99">
        <v>64277.0</v>
      </c>
      <c r="E26" s="99">
        <v>26447.0</v>
      </c>
      <c r="F26" s="99">
        <v>4886.0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302828</v>
      </c>
      <c r="D28" s="99">
        <v>203586.0</v>
      </c>
      <c r="E28" s="99">
        <v>83766.0</v>
      </c>
      <c r="F28" s="99">
        <v>15476.0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1688</v>
      </c>
      <c r="D29" s="99">
        <v>1115.0</v>
      </c>
      <c r="E29" s="99">
        <v>459.0</v>
      </c>
      <c r="F29" s="99">
        <v>114.0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222023</v>
      </c>
      <c r="D30" s="99">
        <v>149262.0</v>
      </c>
      <c r="E30" s="99">
        <v>61415.0</v>
      </c>
      <c r="F30" s="99">
        <v>11346.0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14204</v>
      </c>
      <c r="D31" s="99">
        <v>9549.0</v>
      </c>
      <c r="E31" s="99">
        <v>3929.0</v>
      </c>
      <c r="F31" s="99">
        <v>726.0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20981</v>
      </c>
      <c r="D32" s="99">
        <v>14105.0</v>
      </c>
      <c r="E32" s="99">
        <v>5804.0</v>
      </c>
      <c r="F32" s="99">
        <v>1072.0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22269</v>
      </c>
      <c r="D34" s="99">
        <v>9890.0</v>
      </c>
      <c r="E34" s="99">
        <v>9847.0</v>
      </c>
      <c r="F34" s="99">
        <v>2532.0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14671</v>
      </c>
      <c r="D35" s="99">
        <v>9863.0</v>
      </c>
      <c r="E35" s="99">
        <v>4058.0</v>
      </c>
      <c r="F35" s="99">
        <v>750.0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7351</v>
      </c>
      <c r="D36" s="99">
        <v>4942.0</v>
      </c>
      <c r="E36" s="99">
        <v>2033.0</v>
      </c>
      <c r="F36" s="99">
        <v>376.0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577</v>
      </c>
      <c r="D37" s="99">
        <v>388.0</v>
      </c>
      <c r="E37" s="99">
        <v>160.0</v>
      </c>
      <c r="F37" s="99">
        <v>29.0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2757965</v>
      </c>
      <c r="D40" s="103">
        <f t="shared" si="2"/>
        <v>1877641</v>
      </c>
      <c r="E40" s="103">
        <f t="shared" si="2"/>
        <v>742423</v>
      </c>
      <c r="F40" s="103">
        <f t="shared" si="2"/>
        <v>137901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JAPANESE AMERICAN CITIZENS LEAGUE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739909.0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699503.0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755540.0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3594.0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840257.0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712446.0</v>
      </c>
      <c r="E12" s="108">
        <f>D11-D12</f>
        <v>127811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1.2091688E7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195184.0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14613229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581721.0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62886.0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412997.0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1057604</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2255472.0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1.1300153E7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13555625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14613229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JAPANESE AMERICAN CITIZENS LEAGUE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2757965</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14204</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2743761</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228646.75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1439412</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6.295352984</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2255472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2757965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229830.4167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9.813635779</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12091688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2757965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229830.4167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52.61134786</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58.90670084</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2016694</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3298719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0.6113567115</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1014504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149473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1163977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2757965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0.4220419766</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67351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1014504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0.0663881069</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1877641</v>
      </c>
      <c r="E41" s="164">
        <f t="shared" ref="E41:E44" si="1">D41/$D$44</f>
        <v>0.6808066817</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742423</v>
      </c>
      <c r="E42" s="164">
        <f t="shared" si="1"/>
        <v>0.2691923211</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137901</v>
      </c>
      <c r="E43" s="164">
        <f t="shared" si="1"/>
        <v>0.05000099711</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2757965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2572212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137901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18.6525986</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2198546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644607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3.410676583</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14613229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JAPANESE AMERICAN CITIZENS LEAGUE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558622.0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581064.0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1139686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112030.0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110668.0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222698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460701.0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20156.0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90536.0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-70380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-70380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1.3075927E7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1.3403595E7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-327668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-327668</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28715.0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2535.0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31250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1456287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JAPANESE AMERICAN CITIZENS LEAGUE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163800</v>
      </c>
      <c r="D3" s="99">
        <v>163800.0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67500</v>
      </c>
      <c r="D4" s="99">
        <v>67500.0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138708</v>
      </c>
      <c r="D7" s="99">
        <v>87386.0</v>
      </c>
      <c r="E7" s="99">
        <v>37451.0</v>
      </c>
      <c r="F7" s="99">
        <v>13871.0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1025248</v>
      </c>
      <c r="D9" s="99">
        <v>659575.0</v>
      </c>
      <c r="E9" s="99">
        <v>308270.0</v>
      </c>
      <c r="F9" s="99">
        <v>57403.0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62136</v>
      </c>
      <c r="D10" s="99">
        <v>40035.0</v>
      </c>
      <c r="E10" s="99">
        <v>18823.0</v>
      </c>
      <c r="F10" s="99">
        <v>3278.0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48263</v>
      </c>
      <c r="D11" s="99">
        <v>30986.0</v>
      </c>
      <c r="E11" s="99">
        <v>14367.0</v>
      </c>
      <c r="F11" s="99">
        <v>2910.0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87347</v>
      </c>
      <c r="D12" s="99">
        <v>56066.0</v>
      </c>
      <c r="E12" s="99">
        <v>25972.0</v>
      </c>
      <c r="F12" s="99">
        <v>5309.0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130394</v>
      </c>
      <c r="D16" s="99">
        <v>83697.0</v>
      </c>
      <c r="E16" s="99">
        <v>38771.0</v>
      </c>
      <c r="F16" s="99">
        <v>7926.0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15112</v>
      </c>
      <c r="D19" s="99">
        <v>0.0</v>
      </c>
      <c r="E19" s="99">
        <v>15112.0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356019</v>
      </c>
      <c r="D20" s="99">
        <v>238221.0</v>
      </c>
      <c r="E20" s="99">
        <v>95238.0</v>
      </c>
      <c r="F20" s="99">
        <v>22560.0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101371</v>
      </c>
      <c r="D22" s="99">
        <v>65068.0</v>
      </c>
      <c r="E22" s="99">
        <v>30141.0</v>
      </c>
      <c r="F22" s="99">
        <v>6162.0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112899</v>
      </c>
      <c r="D25" s="99">
        <v>56670.0</v>
      </c>
      <c r="E25" s="99">
        <v>46685.0</v>
      </c>
      <c r="F25" s="99">
        <v>9544.0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118284</v>
      </c>
      <c r="D26" s="99">
        <v>75924.0</v>
      </c>
      <c r="E26" s="99">
        <v>35170.0</v>
      </c>
      <c r="F26" s="99">
        <v>7190.0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325775</v>
      </c>
      <c r="D28" s="99">
        <v>209108.0</v>
      </c>
      <c r="E28" s="99">
        <v>96865.0</v>
      </c>
      <c r="F28" s="99">
        <v>19802.0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274943</v>
      </c>
      <c r="D30" s="99">
        <v>175583.0</v>
      </c>
      <c r="E30" s="99">
        <v>82495.0</v>
      </c>
      <c r="F30" s="99">
        <v>16865.0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6656</v>
      </c>
      <c r="D31" s="99">
        <v>1420.0</v>
      </c>
      <c r="E31" s="99">
        <v>4347.0</v>
      </c>
      <c r="F31" s="99">
        <v>889.0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8163</v>
      </c>
      <c r="D32" s="99">
        <v>3490.0</v>
      </c>
      <c r="E32" s="99">
        <v>3880.0</v>
      </c>
      <c r="F32" s="99">
        <v>793.0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57699</v>
      </c>
      <c r="D34" s="99">
        <v>20905.0</v>
      </c>
      <c r="E34" s="99">
        <v>33386.0</v>
      </c>
      <c r="F34" s="99">
        <v>3408.0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32201</v>
      </c>
      <c r="D35" s="99">
        <v>20669.0</v>
      </c>
      <c r="E35" s="99">
        <v>9575.0</v>
      </c>
      <c r="F35" s="99">
        <v>1957.0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19123</v>
      </c>
      <c r="D36" s="99">
        <v>12275.0</v>
      </c>
      <c r="E36" s="99">
        <v>5686.0</v>
      </c>
      <c r="F36" s="99">
        <v>1162.0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642</v>
      </c>
      <c r="D37" s="99">
        <v>411.0</v>
      </c>
      <c r="E37" s="99">
        <v>192.0</v>
      </c>
      <c r="F37" s="99">
        <v>39.0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3152283</v>
      </c>
      <c r="D40" s="103">
        <f t="shared" si="2"/>
        <v>2068789</v>
      </c>
      <c r="E40" s="103">
        <f t="shared" si="2"/>
        <v>902426</v>
      </c>
      <c r="F40" s="103">
        <f t="shared" si="2"/>
        <v>181068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JAPANESE AMERICAN CITIZENS LEAGUE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148616.0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542204.0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474110.0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107939.0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851754.0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727066.0</v>
      </c>
      <c r="E12" s="108">
        <f>D11-D12</f>
        <v>124688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1.3093402E7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83847.0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14574806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650494.0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65401.0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300582.0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1016477</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1632626.0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1.1925703E7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13558329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14574806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