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<sst xmlns="http://schemas.openxmlformats.org/spreadsheetml/2006/main" count="558" uniqueCount="171">
  <si>
    <t>ALTMAN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</si>
  <si>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</si>
  <si>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</si>
  <si>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</si>
  <si>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</si>
  <si>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</si>
  <si>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</si>
  <si>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</si>
  <si>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</si>
  <si>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</si>
  <si>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</si>
  <si>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</si>
  <si>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</si>
  <si>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</si>
  <si>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</si>
  <si>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</si>
  <si>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</si>
  <si>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</si>
  <si>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</si>
  <si>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</si>
  <si>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</si>
  <si>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</si>
  <si>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</si>
  <si>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</si>
  <si>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</si>
  <si>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</si>
  <si>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</si>
  <si>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</si>
  <si>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</si>
  <si>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</si>
  <si>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</si>
  <si>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</si>
  <si>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</si>
  <si>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</si>
  <si>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</si>
  <si>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</si>
  <si>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</si>
  <si>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</si>
  <si>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</si>
  <si>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</si>
  <si>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</si>
  <si>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</si>
  <si>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</si>
  <si>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</si>
  <si>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</si>
  <si>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</si>
  <si>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</si>
  <si>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</si>
  <si>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</si>
  <si>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</si>
  <si>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</si>
  <si>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</si>
  <si>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</si>
  <si>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</si>
  <si>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</si>
  <si>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</si>
  <si>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</si>
  <si>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</si>
  <si>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</si>
  <si>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</si>
  <si>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</si>
  <si>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</si>
  <si>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</si>
  <si>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</si>
  <si>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</si>
  <si>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</si>
  <si>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</si>
  <si>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</si>
  <si>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</si>
  <si>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</si>
  <si>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</si>
  <si>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</si>
  <si>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</si>
  <si>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</si>
  <si>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</si>
  <si>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</si>
  <si>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</si>
  <si>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</si>
  <si>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</si>
  <si>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</si>
  <si>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</si>
  <si>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</si>
  <si>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</si>
  <si>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</si>
  <si>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</si>
  <si>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</si>
  <si>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</si>
  <si>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</si>
  <si>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</si>
  <si>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</si>
  <si>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</si>
  <si>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</si>
  <si>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</si>
  <si>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</si>
  <si>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</si>
  <si>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</si>
  <si>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</si>
  <si>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</si>
  <si>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</si>
  <si>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</si>
  <si>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</si>
  <si>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</si>
  <si>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</si>
  <si>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</si>
  <si>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</si>
  <si>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</si>
  <si>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</si>
  <si>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</si>
  <si>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</si>
  <si>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</si>
  <si>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</si>
  <si>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</si>
  <si>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</si>
  <si>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</si>
  <si>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</si>
  <si>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</si>
  <si>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</si>
  <si>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</si>
  <si>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</si>
  <si>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</si>
  <si>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</si>
  <si>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</si>
  <si>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</si>
  <si>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</si>
  <si>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</si>
  <si>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</si>
  <si>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</si>
  <si>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</si>
  <si>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</si>
  <si>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</si>
  <si>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</si>
  <si>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</si>
  <si>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</si>
  <si>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</si>
  <si>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</si>
  <si>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</si>
  <si>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</si>
  <si>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</si>
  <si>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</si>
  <si>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</si>
  <si>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</si>
  <si>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</si>
  <si>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</si>
  <si>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</si>
  <si>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</si>
  <si>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</si>
  <si>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</si>
  <si>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</si>
  <si>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</si>
  <si>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</si>
  <si>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</si>
  <si>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</si>
  <si>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</si>
  <si>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</si>
  <si>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</si>
  <si>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</si>
  <si>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</si>
  <si>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</si>
  <si>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</si>
  <si>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</si>
  <si>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</si>
  <si>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</si>
  <si>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</si>
  <si>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</si>
  <si>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</si>
  <si>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</si>
  <si>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2022-2024</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</si>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</sst>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ALTMAN FOUNDATION</v>
      </c>
      <c r="B1" s="2">
        <f>'Revenues 2023'!C1</f>
        <v>2023</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18396836</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101392</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18295444</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1524620.333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4907668</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3.218944345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275864438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18396836</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1533069.667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179.9425323</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274670066</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18396836</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1533069.667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179.1634601</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182.3824044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12171056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12171056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1464077</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443818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1907895</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18396836</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0.1037077789</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443818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1464077</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0.3031384278</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283326707</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ALTMAN FOUNDATION</v>
      </c>
      <c r="B1" s="5"/>
      <c r="C1" s="2">
        <v>2024.0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136067.0</v>
      </c>
      <c r="F4" s="46">
        <v>136067.0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4983528.0</v>
      </c>
      <c r="F5" s="46">
        <v>4633368.0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2.2133288E7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1.7873838E7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824928.0</v>
      </c>
      <c r="F16" s="46">
        <v>2157692.0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28077811</v>
      </c>
      <c r="F17" s="56">
        <f t="shared" si="1"/>
        <v>24800965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ALTMAN FOUNDATION</v>
      </c>
      <c r="B1" s="2">
        <f>'Revenues 2024'!C1</f>
        <v>2024</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381900.0</v>
      </c>
      <c r="D3" s="67">
        <v>12399.0</v>
      </c>
      <c r="E3" s="67">
        <v>0.0</v>
      </c>
      <c r="F3" s="67">
        <v>369501.0</v>
      </c>
      <c r="G3" s="41"/>
      <c r="H3" s="41"/>
      <c r="I3" s="41"/>
      <c r="J3" s="41"/>
      <c r="K3" s="41"/>
      <c r="L3" s="41"/>
      <c r="M3" s="41"/>
      <c r="N3" s="41"/>
      <c r="O3" s="41"/>
      <c r="P3" s="41"/>
      <c r="Q3" s="41"/>
      <c r="R3" s="41"/>
      <c r="S3" s="41"/>
      <c r="T3" s="41"/>
      <c r="U3" s="41"/>
      <c r="V3" s="41"/>
      <c r="W3" s="41"/>
      <c r="X3" s="41"/>
      <c r="Y3" s="41"/>
      <c r="Z3" s="41"/>
    </row>
    <row r="4">
      <c r="A4" s="64">
        <v>14.0</v>
      </c>
      <c r="B4" s="65" t="s">
        <v>71</v>
      </c>
      <c r="C4" s="66">
        <v>1208953.0</v>
      </c>
      <c r="D4" s="67">
        <v>272769.0</v>
      </c>
      <c r="E4" s="67">
        <v>0.0</v>
      </c>
      <c r="F4" s="67">
        <v>936184.0</v>
      </c>
      <c r="G4" s="41"/>
      <c r="H4" s="41"/>
      <c r="I4" s="41"/>
      <c r="J4" s="41"/>
      <c r="K4" s="41"/>
      <c r="L4" s="41"/>
      <c r="M4" s="41"/>
      <c r="N4" s="41"/>
      <c r="O4" s="41"/>
      <c r="P4" s="41"/>
      <c r="Q4" s="41"/>
      <c r="R4" s="41"/>
      <c r="S4" s="41"/>
      <c r="T4" s="41"/>
      <c r="U4" s="41"/>
      <c r="V4" s="41"/>
      <c r="W4" s="41"/>
      <c r="X4" s="41"/>
      <c r="Y4" s="41"/>
      <c r="Z4" s="41"/>
    </row>
    <row r="5">
      <c r="A5" s="64">
        <v>15.0</v>
      </c>
      <c r="B5" s="65" t="s">
        <v>72</v>
      </c>
      <c r="C5" s="66">
        <v>506977.0</v>
      </c>
      <c r="D5" s="67">
        <v>79769.0</v>
      </c>
      <c r="E5" s="67">
        <v>0.0</v>
      </c>
      <c r="F5" s="67">
        <v>424798.0</v>
      </c>
      <c r="G5" s="41"/>
      <c r="H5" s="41"/>
      <c r="I5" s="41"/>
      <c r="J5" s="41"/>
      <c r="K5" s="41"/>
      <c r="L5" s="41"/>
      <c r="M5" s="41"/>
      <c r="N5" s="41"/>
      <c r="O5" s="41"/>
      <c r="P5" s="41"/>
      <c r="Q5" s="41"/>
      <c r="R5" s="41"/>
      <c r="S5" s="41"/>
      <c r="T5" s="41"/>
      <c r="U5" s="41"/>
      <c r="V5" s="41"/>
      <c r="W5" s="41"/>
      <c r="X5" s="41"/>
      <c r="Y5" s="41"/>
      <c r="Z5" s="41"/>
    </row>
    <row r="6">
      <c r="A6" s="43" t="s">
        <v>73</v>
      </c>
      <c r="B6" s="48" t="s">
        <v>74</v>
      </c>
      <c r="C6" s="66">
        <v>40042.0</v>
      </c>
      <c r="D6" s="67">
        <v>0.0</v>
      </c>
      <c r="E6" s="67">
        <v>0.0</v>
      </c>
      <c r="F6" s="67">
        <v>43361.0</v>
      </c>
      <c r="G6" s="41"/>
      <c r="H6" s="41"/>
      <c r="I6" s="41"/>
      <c r="J6" s="41"/>
      <c r="K6" s="41"/>
      <c r="L6" s="41"/>
      <c r="M6" s="41"/>
      <c r="N6" s="41"/>
      <c r="O6" s="41"/>
      <c r="P6" s="41"/>
      <c r="Q6" s="41"/>
      <c r="R6" s="41"/>
      <c r="S6" s="41"/>
      <c r="T6" s="41"/>
      <c r="U6" s="41"/>
      <c r="V6" s="41"/>
      <c r="W6" s="41"/>
      <c r="X6" s="41"/>
      <c r="Y6" s="41"/>
      <c r="Z6" s="41"/>
    </row>
    <row r="7">
      <c r="A7" s="64" t="s">
        <v>55</v>
      </c>
      <c r="B7" s="65" t="s">
        <v>75</v>
      </c>
      <c r="C7" s="66">
        <v>47700.0</v>
      </c>
      <c r="D7" s="67">
        <v>0.0</v>
      </c>
      <c r="E7" s="67">
        <v>0.0</v>
      </c>
      <c r="F7" s="67">
        <v>45200.0</v>
      </c>
      <c r="G7" s="41"/>
      <c r="H7" s="41"/>
      <c r="I7" s="41"/>
      <c r="J7" s="41"/>
      <c r="K7" s="41"/>
      <c r="L7" s="41"/>
      <c r="M7" s="41"/>
      <c r="N7" s="41"/>
      <c r="O7" s="41"/>
      <c r="P7" s="41"/>
      <c r="Q7" s="41"/>
      <c r="R7" s="41"/>
      <c r="S7" s="41"/>
      <c r="T7" s="41"/>
      <c r="U7" s="41"/>
      <c r="V7" s="41"/>
      <c r="W7" s="41"/>
      <c r="X7" s="41"/>
      <c r="Y7" s="41"/>
      <c r="Z7" s="41"/>
    </row>
    <row r="8">
      <c r="A8" s="64" t="s">
        <v>66</v>
      </c>
      <c r="B8" s="65" t="s">
        <v>76</v>
      </c>
      <c r="C8" s="66">
        <v>4484514.0</v>
      </c>
      <c r="D8" s="67">
        <v>2108909.0</v>
      </c>
      <c r="E8" s="67">
        <v>0.0</v>
      </c>
      <c r="F8" s="67">
        <v>18081.0</v>
      </c>
      <c r="G8" s="41"/>
      <c r="H8" s="41"/>
      <c r="I8" s="68"/>
      <c r="J8" s="41"/>
      <c r="K8" s="41"/>
      <c r="L8" s="41"/>
      <c r="M8" s="41"/>
      <c r="N8" s="41"/>
      <c r="O8" s="41"/>
      <c r="P8" s="41"/>
      <c r="Q8" s="41"/>
      <c r="R8" s="41"/>
      <c r="S8" s="41"/>
      <c r="T8" s="41"/>
      <c r="U8" s="41"/>
      <c r="V8" s="41"/>
      <c r="W8" s="41"/>
      <c r="X8" s="41"/>
      <c r="Y8" s="41"/>
      <c r="Z8" s="41"/>
    </row>
    <row r="9">
      <c r="A9" s="69">
        <v>17.0</v>
      </c>
      <c r="B9" s="44" t="s">
        <v>77</v>
      </c>
      <c r="C9" s="66">
        <v>22806.0</v>
      </c>
      <c r="D9" s="67">
        <v>654017.0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528138.0</v>
      </c>
      <c r="D10" s="67">
        <v>135758.0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102416.0</v>
      </c>
      <c r="D11" s="67">
        <v>15733.0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414266.0</v>
      </c>
      <c r="D12" s="67">
        <v>61223.0</v>
      </c>
      <c r="E12" s="67">
        <v>0.0</v>
      </c>
      <c r="F12" s="67">
        <v>388168.0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19356.0</v>
      </c>
      <c r="D13" s="67">
        <v>2567.0</v>
      </c>
      <c r="E13" s="67">
        <v>0.0</v>
      </c>
      <c r="F13" s="67">
        <v>16790.0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223800.0</v>
      </c>
      <c r="D15" s="67">
        <v>1008068.0</v>
      </c>
      <c r="E15" s="67">
        <v>0.0</v>
      </c>
      <c r="F15" s="67">
        <v>206181.0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7980868</v>
      </c>
      <c r="D16" s="70">
        <f t="shared" si="1"/>
        <v>4351212</v>
      </c>
      <c r="E16" s="70">
        <f t="shared" si="1"/>
        <v>0</v>
      </c>
      <c r="F16" s="70">
        <f t="shared" si="1"/>
        <v>2448264</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1.3433836E7</v>
      </c>
      <c r="D17" s="67">
        <v>0.0</v>
      </c>
      <c r="E17" s="67">
        <v>0.0</v>
      </c>
      <c r="F17" s="67">
        <v>1.2875141E7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21414704</v>
      </c>
      <c r="D18" s="75">
        <f t="shared" si="2"/>
        <v>4351212</v>
      </c>
      <c r="E18" s="75">
        <f t="shared" si="2"/>
        <v>0</v>
      </c>
      <c r="F18" s="75">
        <f t="shared" si="2"/>
        <v>15323405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ALTMAN FOUNDATION</v>
      </c>
      <c r="B1" s="5"/>
      <c r="C1" s="2">
        <f>'Expenses 2024'!B1</f>
        <v>2024</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785470.0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7204151.0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123174.0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6409578.0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2.68933764E8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430023.0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2654841.0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286541001</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209849.0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4504980.0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3130230.0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7845059</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2.78695942E8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278695942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286541001</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ALTMAN FOUNDATION</v>
      </c>
      <c r="B1" s="2">
        <f>'Revenues 2024'!C1</f>
        <v>2024</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2024'!C18</f>
        <v>21414704</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2024'!C11</f>
        <v>102416</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21312288</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1776024</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2024'!E2+'Balance Sheet 2024'!E3</f>
        <v>7989621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4.498599681</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2024'!E32</f>
        <v>278695942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2024'!C18</f>
        <v>21414704</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1784558.667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156.1707929</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2024'!E14:E20)</f>
        <v>275343342</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2024'!C18</f>
        <v>21414704</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1784558.667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154.2921212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158.7907208</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2024'!E17</f>
        <v>28077811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2024'!E17</f>
        <v>28077811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2024'!C3+'Expenses 2024'!C4</f>
        <v>1590853</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2024'!C5</f>
        <v>506977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2097830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2024'!C18</f>
        <v>21414704</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0.0979621292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2024'!C5</f>
        <v>506977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2024'!C3+'Expenses 2024'!C4</f>
        <v>1590853</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0.318682493</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2024'!E29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2024'!E24</f>
        <v>286541001</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ALTMAN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2022'!D8</f>
        <v>1.046876704</v>
      </c>
      <c r="E5" s="137">
        <f>'Ratios 2023'!D8</f>
        <v>3.218944345</v>
      </c>
      <c r="F5" s="137">
        <f>'Ratios 2024'!D8</f>
        <v>4.498599681</v>
      </c>
      <c r="G5" s="137">
        <f>average(D5:F5)</f>
        <v>2.921473577</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2022'!D14</f>
        <v>157.9491586</v>
      </c>
      <c r="E10" s="118">
        <f>'Ratios 2023'!D14</f>
        <v>179.9425323</v>
      </c>
      <c r="F10" s="118">
        <f>'Ratios 2024'!D14</f>
        <v>156.1707929</v>
      </c>
      <c r="G10" s="137">
        <f>average(D10:F10)</f>
        <v>164.6874946</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2022'!D20</f>
        <v>159.2194547</v>
      </c>
      <c r="E15" s="141">
        <f>'Ratios 2023'!D20</f>
        <v>179.1634601</v>
      </c>
      <c r="F15" s="141">
        <f>'Ratios 2024'!D20</f>
        <v>154.2921212</v>
      </c>
      <c r="G15" s="137">
        <f>average(D15:F15)</f>
        <v>164.225012</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2022'!D26</f>
        <v>1</v>
      </c>
      <c r="E20" s="131">
        <f>'Ratios 2023'!D26</f>
        <v>1</v>
      </c>
      <c r="F20" s="131">
        <f>'Ratios 2024'!D26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2022'!D33</f>
        <v>0.09060747285</v>
      </c>
      <c r="E25" s="131">
        <f>'Ratios 2023'!D33</f>
        <v>0.1037077789</v>
      </c>
      <c r="F25" s="131">
        <f>'Ratios 2024'!D33</f>
        <v>0.0979621292</v>
      </c>
      <c r="G25" s="142">
        <f>average(D25:F25)</f>
        <v>0.09742579364</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2022'!D38</f>
        <v>0.301670911</v>
      </c>
      <c r="E30" s="131">
        <f>'Ratios 2023'!D38</f>
        <v>0.3031384278</v>
      </c>
      <c r="F30" s="131">
        <f>'Ratios 2024'!D38</f>
        <v>0.318682493</v>
      </c>
      <c r="G30" s="142">
        <f>average(D30:F30)</f>
        <v>0.3078306106</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2022'!D43</f>
        <v>0</v>
      </c>
      <c r="E35" s="144">
        <f>'Ratios 2023'!D43</f>
        <v>0</v>
      </c>
      <c r="F35" s="144">
        <f>'Ratios 2024'!D43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ALTMAN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ALTMAN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28241.0</v>
      </c>
      <c r="F4" s="46">
        <v>28241.0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3661282.0</v>
      </c>
      <c r="F5" s="46">
        <v>3148183.0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8656532.0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1.4498179E7</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8763679.0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1490966.0</v>
      </c>
      <c r="F16" s="46">
        <v>1467281.0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13837021</v>
      </c>
      <c r="F17" s="56">
        <f t="shared" si="1"/>
        <v>13407384</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ALTMAN FOUNDATION</v>
      </c>
      <c r="B1" s="2">
        <f>'READ HERE FIRST'!B5</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360045.0</v>
      </c>
      <c r="D3" s="67">
        <v>8497.0</v>
      </c>
      <c r="E3" s="67">
        <v>0.0</v>
      </c>
      <c r="F3" s="67">
        <v>351548.0</v>
      </c>
      <c r="G3" s="41"/>
      <c r="H3" s="41"/>
      <c r="I3" s="41"/>
      <c r="J3" s="41"/>
      <c r="K3" s="41"/>
      <c r="L3" s="41"/>
      <c r="M3" s="41"/>
      <c r="N3" s="41"/>
      <c r="O3" s="41"/>
      <c r="P3" s="41"/>
      <c r="Q3" s="41"/>
      <c r="R3" s="41"/>
      <c r="S3" s="41"/>
      <c r="T3" s="41"/>
      <c r="U3" s="41"/>
      <c r="V3" s="41"/>
      <c r="W3" s="41"/>
      <c r="X3" s="41"/>
      <c r="Y3" s="41"/>
      <c r="Z3" s="41"/>
    </row>
    <row r="4">
      <c r="A4" s="64">
        <v>14.0</v>
      </c>
      <c r="B4" s="65" t="s">
        <v>71</v>
      </c>
      <c r="C4" s="66">
        <v>1063430.0</v>
      </c>
      <c r="D4" s="67">
        <v>151909.0</v>
      </c>
      <c r="E4" s="67">
        <v>0.0</v>
      </c>
      <c r="F4" s="67">
        <v>911521.0</v>
      </c>
      <c r="G4" s="41"/>
      <c r="H4" s="41"/>
      <c r="I4" s="41"/>
      <c r="J4" s="41"/>
      <c r="K4" s="41"/>
      <c r="L4" s="41"/>
      <c r="M4" s="41"/>
      <c r="N4" s="41"/>
      <c r="O4" s="41"/>
      <c r="P4" s="41"/>
      <c r="Q4" s="41"/>
      <c r="R4" s="41"/>
      <c r="S4" s="41"/>
      <c r="T4" s="41"/>
      <c r="U4" s="41"/>
      <c r="V4" s="41"/>
      <c r="W4" s="41"/>
      <c r="X4" s="41"/>
      <c r="Y4" s="41"/>
      <c r="Z4" s="41"/>
    </row>
    <row r="5">
      <c r="A5" s="64">
        <v>15.0</v>
      </c>
      <c r="B5" s="65" t="s">
        <v>72</v>
      </c>
      <c r="C5" s="66">
        <v>429421.0</v>
      </c>
      <c r="D5" s="67">
        <v>55849.0</v>
      </c>
      <c r="E5" s="67">
        <v>0.0</v>
      </c>
      <c r="F5" s="67">
        <v>373923.0</v>
      </c>
      <c r="G5" s="41"/>
      <c r="H5" s="41"/>
      <c r="I5" s="41"/>
      <c r="J5" s="41"/>
      <c r="K5" s="41"/>
      <c r="L5" s="41"/>
      <c r="M5" s="41"/>
      <c r="N5" s="41"/>
      <c r="O5" s="41"/>
      <c r="P5" s="41"/>
      <c r="Q5" s="41"/>
      <c r="R5" s="41"/>
      <c r="S5" s="41"/>
      <c r="T5" s="41"/>
      <c r="U5" s="41"/>
      <c r="V5" s="41"/>
      <c r="W5" s="41"/>
      <c r="X5" s="41"/>
      <c r="Y5" s="41"/>
      <c r="Z5" s="41"/>
    </row>
    <row r="6">
      <c r="A6" s="43" t="s">
        <v>73</v>
      </c>
      <c r="B6" s="48" t="s">
        <v>74</v>
      </c>
      <c r="C6" s="66">
        <v>2178.0</v>
      </c>
      <c r="D6" s="67">
        <v>0.0</v>
      </c>
      <c r="E6" s="67">
        <v>0.0</v>
      </c>
      <c r="F6" s="67">
        <v>2178.0</v>
      </c>
      <c r="G6" s="41"/>
      <c r="H6" s="41"/>
      <c r="I6" s="41"/>
      <c r="J6" s="41"/>
      <c r="K6" s="41"/>
      <c r="L6" s="41"/>
      <c r="M6" s="41"/>
      <c r="N6" s="41"/>
      <c r="O6" s="41"/>
      <c r="P6" s="41"/>
      <c r="Q6" s="41"/>
      <c r="R6" s="41"/>
      <c r="S6" s="41"/>
      <c r="T6" s="41"/>
      <c r="U6" s="41"/>
      <c r="V6" s="41"/>
      <c r="W6" s="41"/>
      <c r="X6" s="41"/>
      <c r="Y6" s="41"/>
      <c r="Z6" s="41"/>
    </row>
    <row r="7">
      <c r="A7" s="64" t="s">
        <v>55</v>
      </c>
      <c r="B7" s="65" t="s">
        <v>75</v>
      </c>
      <c r="C7" s="66">
        <v>49025.0</v>
      </c>
      <c r="D7" s="67">
        <v>0.0</v>
      </c>
      <c r="E7" s="67">
        <v>0.0</v>
      </c>
      <c r="F7" s="67">
        <v>49025.0</v>
      </c>
      <c r="G7" s="41"/>
      <c r="H7" s="41"/>
      <c r="I7" s="41"/>
      <c r="J7" s="41"/>
      <c r="K7" s="41"/>
      <c r="L7" s="41"/>
      <c r="M7" s="41"/>
      <c r="N7" s="41"/>
      <c r="O7" s="41"/>
      <c r="P7" s="41"/>
      <c r="Q7" s="41"/>
      <c r="R7" s="41"/>
      <c r="S7" s="41"/>
      <c r="T7" s="41"/>
      <c r="U7" s="41"/>
      <c r="V7" s="41"/>
      <c r="W7" s="41"/>
      <c r="X7" s="41"/>
      <c r="Y7" s="41"/>
      <c r="Z7" s="41"/>
    </row>
    <row r="8">
      <c r="A8" s="64" t="s">
        <v>66</v>
      </c>
      <c r="B8" s="65" t="s">
        <v>76</v>
      </c>
      <c r="C8" s="66">
        <v>3180078.0</v>
      </c>
      <c r="D8" s="67">
        <v>2005361.0</v>
      </c>
      <c r="E8" s="67">
        <v>0.0</v>
      </c>
      <c r="F8" s="67">
        <v>79133.0</v>
      </c>
      <c r="G8" s="41"/>
      <c r="H8" s="41"/>
      <c r="I8" s="68"/>
      <c r="J8" s="41"/>
      <c r="K8" s="41"/>
      <c r="L8" s="41"/>
      <c r="M8" s="41"/>
      <c r="N8" s="41"/>
      <c r="O8" s="41"/>
      <c r="P8" s="41"/>
      <c r="Q8" s="41"/>
      <c r="R8" s="41"/>
      <c r="S8" s="41"/>
      <c r="T8" s="41"/>
      <c r="U8" s="41"/>
      <c r="V8" s="41"/>
      <c r="W8" s="41"/>
      <c r="X8" s="41"/>
      <c r="Y8" s="41"/>
      <c r="Z8" s="41"/>
    </row>
    <row r="9">
      <c r="A9" s="69">
        <v>17.0</v>
      </c>
      <c r="B9" s="44" t="s">
        <v>77</v>
      </c>
      <c r="C9" s="66">
        <v>-7656.0</v>
      </c>
      <c r="D9" s="67">
        <v>323807.0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234956.0</v>
      </c>
      <c r="D10" s="67">
        <v>71188.0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91020.0</v>
      </c>
      <c r="D11" s="67">
        <v>11307.0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73768.0</v>
      </c>
      <c r="D12" s="67">
        <v>8221.0</v>
      </c>
      <c r="E12" s="67">
        <v>0.0</v>
      </c>
      <c r="F12" s="67">
        <v>101260.0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17475.0</v>
      </c>
      <c r="D13" s="67">
        <v>7329.0</v>
      </c>
      <c r="E13" s="67">
        <v>0.0</v>
      </c>
      <c r="F13" s="67">
        <v>10147.0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571462.0</v>
      </c>
      <c r="D15" s="67">
        <v>1522164.0</v>
      </c>
      <c r="E15" s="67">
        <v>0.0</v>
      </c>
      <c r="F15" s="67">
        <v>546079.0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6065202</v>
      </c>
      <c r="D16" s="70">
        <f t="shared" si="1"/>
        <v>4165632</v>
      </c>
      <c r="E16" s="70">
        <f t="shared" si="1"/>
        <v>0</v>
      </c>
      <c r="F16" s="70">
        <f t="shared" si="1"/>
        <v>2424814</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1.4384502E7</v>
      </c>
      <c r="D17" s="67">
        <v>0.0</v>
      </c>
      <c r="E17" s="67">
        <v>0.0</v>
      </c>
      <c r="F17" s="67">
        <v>1.2553457E7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20449704</v>
      </c>
      <c r="D18" s="75">
        <f t="shared" si="2"/>
        <v>4165632</v>
      </c>
      <c r="E18" s="75">
        <f t="shared" si="2"/>
        <v>0</v>
      </c>
      <c r="F18" s="75">
        <f t="shared" si="2"/>
        <v>14978271</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ALTMAN FOUNDATION</v>
      </c>
      <c r="B1" s="5"/>
      <c r="C1" s="2">
        <f>'READ HERE FIRST'!B5</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304709.0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1471377.0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183119.0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2.7133256E8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523246.0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3540006.0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277355017</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117766.0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4680620.0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3388836.0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8187222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2.69167795E8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269167795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277355017</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ALTMAN FOUNDATION</v>
      </c>
      <c r="B1" s="2">
        <f>'READ HERE FIRST'!B5</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20449704</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91020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20358684</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1696557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1776086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1.046876704</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269167795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20449704</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1704142</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157.9491586</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271332560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20449704</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1704142</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159.2194547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160.2663314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13837021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13837021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1423475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429421</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1852896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20449704</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0.09060747285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429421</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1423475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0.301670911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277355017</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ALTMAN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52955.0</v>
      </c>
      <c r="F4" s="46">
        <v>52955.0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3989990.0</v>
      </c>
      <c r="F5" s="46">
        <v>4279912.0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6661750.0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1.7193835E7</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7186611.0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1466361.0</v>
      </c>
      <c r="F16" s="46">
        <v>822421.0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12171056</v>
      </c>
      <c r="F17" s="56">
        <f t="shared" si="1"/>
        <v>12341899</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ALTMAN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378047.0</v>
      </c>
      <c r="D3" s="67">
        <v>14364.0</v>
      </c>
      <c r="E3" s="67">
        <v>0.0</v>
      </c>
      <c r="F3" s="67">
        <v>363683.0</v>
      </c>
      <c r="G3" s="41"/>
      <c r="H3" s="41"/>
      <c r="I3" s="41"/>
      <c r="J3" s="41"/>
      <c r="K3" s="41"/>
      <c r="L3" s="41"/>
      <c r="M3" s="41"/>
      <c r="N3" s="41"/>
      <c r="O3" s="41"/>
      <c r="P3" s="41"/>
      <c r="Q3" s="41"/>
      <c r="R3" s="41"/>
      <c r="S3" s="41"/>
      <c r="T3" s="41"/>
      <c r="U3" s="41"/>
      <c r="V3" s="41"/>
      <c r="W3" s="41"/>
      <c r="X3" s="41"/>
      <c r="Y3" s="41"/>
      <c r="Z3" s="41"/>
    </row>
    <row r="4">
      <c r="A4" s="64">
        <v>14.0</v>
      </c>
      <c r="B4" s="65" t="s">
        <v>71</v>
      </c>
      <c r="C4" s="66">
        <v>1086030.0</v>
      </c>
      <c r="D4" s="67">
        <v>191917.0</v>
      </c>
      <c r="E4" s="67">
        <v>0.0</v>
      </c>
      <c r="F4" s="67">
        <v>894113.0</v>
      </c>
      <c r="G4" s="41"/>
      <c r="H4" s="41"/>
      <c r="I4" s="41"/>
      <c r="J4" s="41"/>
      <c r="K4" s="41"/>
      <c r="L4" s="41"/>
      <c r="M4" s="41"/>
      <c r="N4" s="41"/>
      <c r="O4" s="41"/>
      <c r="P4" s="41"/>
      <c r="Q4" s="41"/>
      <c r="R4" s="41"/>
      <c r="S4" s="41"/>
      <c r="T4" s="41"/>
      <c r="U4" s="41"/>
      <c r="V4" s="41"/>
      <c r="W4" s="41"/>
      <c r="X4" s="41"/>
      <c r="Y4" s="41"/>
      <c r="Z4" s="41"/>
    </row>
    <row r="5">
      <c r="A5" s="64">
        <v>15.0</v>
      </c>
      <c r="B5" s="65" t="s">
        <v>72</v>
      </c>
      <c r="C5" s="66">
        <v>443818.0</v>
      </c>
      <c r="D5" s="67">
        <v>47490.0</v>
      </c>
      <c r="E5" s="67">
        <v>0.0</v>
      </c>
      <c r="F5" s="67">
        <v>383376.0</v>
      </c>
      <c r="G5" s="41"/>
      <c r="H5" s="41"/>
      <c r="I5" s="41"/>
      <c r="J5" s="41"/>
      <c r="K5" s="41"/>
      <c r="L5" s="41"/>
      <c r="M5" s="41"/>
      <c r="N5" s="41"/>
      <c r="O5" s="41"/>
      <c r="P5" s="41"/>
      <c r="Q5" s="41"/>
      <c r="R5" s="41"/>
      <c r="S5" s="41"/>
      <c r="T5" s="41"/>
      <c r="U5" s="41"/>
      <c r="V5" s="41"/>
      <c r="W5" s="41"/>
      <c r="X5" s="41"/>
      <c r="Y5" s="41"/>
      <c r="Z5" s="41"/>
    </row>
    <row r="6">
      <c r="A6" s="43" t="s">
        <v>73</v>
      </c>
      <c r="B6" s="48" t="s">
        <v>74</v>
      </c>
      <c r="C6" s="66">
        <v>8833.0</v>
      </c>
      <c r="D6" s="67">
        <v>0.0</v>
      </c>
      <c r="E6" s="67">
        <v>0.0</v>
      </c>
      <c r="F6" s="67">
        <v>8833.0</v>
      </c>
      <c r="G6" s="41"/>
      <c r="H6" s="41"/>
      <c r="I6" s="41"/>
      <c r="J6" s="41"/>
      <c r="K6" s="41"/>
      <c r="L6" s="41"/>
      <c r="M6" s="41"/>
      <c r="N6" s="41"/>
      <c r="O6" s="41"/>
      <c r="P6" s="41"/>
      <c r="Q6" s="41"/>
      <c r="R6" s="41"/>
      <c r="S6" s="41"/>
      <c r="T6" s="41"/>
      <c r="U6" s="41"/>
      <c r="V6" s="41"/>
      <c r="W6" s="41"/>
      <c r="X6" s="41"/>
      <c r="Y6" s="41"/>
      <c r="Z6" s="41"/>
    </row>
    <row r="7">
      <c r="A7" s="64" t="s">
        <v>55</v>
      </c>
      <c r="B7" s="65" t="s">
        <v>75</v>
      </c>
      <c r="C7" s="66">
        <v>53963.0</v>
      </c>
      <c r="D7" s="67">
        <v>0.0</v>
      </c>
      <c r="E7" s="67">
        <v>0.0</v>
      </c>
      <c r="F7" s="67">
        <v>51463.0</v>
      </c>
      <c r="G7" s="41"/>
      <c r="H7" s="41"/>
      <c r="I7" s="41"/>
      <c r="J7" s="41"/>
      <c r="K7" s="41"/>
      <c r="L7" s="41"/>
      <c r="M7" s="41"/>
      <c r="N7" s="41"/>
      <c r="O7" s="41"/>
      <c r="P7" s="41"/>
      <c r="Q7" s="41"/>
      <c r="R7" s="41"/>
      <c r="S7" s="41"/>
      <c r="T7" s="41"/>
      <c r="U7" s="41"/>
      <c r="V7" s="41"/>
      <c r="W7" s="41"/>
      <c r="X7" s="41"/>
      <c r="Y7" s="41"/>
      <c r="Z7" s="41"/>
    </row>
    <row r="8">
      <c r="A8" s="64" t="s">
        <v>66</v>
      </c>
      <c r="B8" s="65" t="s">
        <v>76</v>
      </c>
      <c r="C8" s="66">
        <v>3467265.0</v>
      </c>
      <c r="D8" s="67">
        <v>2155972.0</v>
      </c>
      <c r="E8" s="67">
        <v>0.0</v>
      </c>
      <c r="F8" s="67">
        <v>29270.0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603654.0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265396.0</v>
      </c>
      <c r="D10" s="67">
        <v>133248.0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101392.0</v>
      </c>
      <c r="D11" s="67">
        <v>12709.0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438409.0</v>
      </c>
      <c r="D12" s="67">
        <v>67891.0</v>
      </c>
      <c r="E12" s="67">
        <v>0.0</v>
      </c>
      <c r="F12" s="67">
        <v>374700.0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17252.0</v>
      </c>
      <c r="D13" s="67">
        <v>4232.0</v>
      </c>
      <c r="E13" s="67">
        <v>0.0</v>
      </c>
      <c r="F13" s="67">
        <v>13020.0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220201.0</v>
      </c>
      <c r="D15" s="67">
        <v>1086455.0</v>
      </c>
      <c r="E15" s="67">
        <v>0.0</v>
      </c>
      <c r="F15" s="67">
        <v>177040.0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6480606</v>
      </c>
      <c r="D16" s="70">
        <f t="shared" si="1"/>
        <v>4317932</v>
      </c>
      <c r="E16" s="70">
        <f t="shared" si="1"/>
        <v>0</v>
      </c>
      <c r="F16" s="70">
        <f t="shared" si="1"/>
        <v>2295498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1.191623E7</v>
      </c>
      <c r="D17" s="67">
        <v>0.0</v>
      </c>
      <c r="E17" s="67">
        <v>0.0</v>
      </c>
      <c r="F17" s="67">
        <v>1.2550565E7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18396836</v>
      </c>
      <c r="D18" s="75">
        <f t="shared" si="2"/>
        <v>4317932</v>
      </c>
      <c r="E18" s="75">
        <f t="shared" si="2"/>
        <v>0</v>
      </c>
      <c r="F18" s="75">
        <f t="shared" si="2"/>
        <v>14846063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ALTMAN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82060.0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4825608.0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65911.0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2.74670066E8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491709.0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3191353.0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283326707</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187398.0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3946285.0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3328586.0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7462269</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2.75864438E8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275864438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283326707</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