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<sst xmlns="http://schemas.openxmlformats.org/spreadsheetml/2006/main" count="874" uniqueCount="253">
  <si>
    <t>POWER TO DECIDE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</si>
  <si>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</si>
  <si>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</si>
  <si>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</si>
  <si>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</si>
  <si>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</si>
  <si>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</si>
  <si>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</si>
  <si>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</si>
  <si>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</si>
  <si>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</si>
  <si>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</si>
  <si>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</si>
  <si>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</si>
  <si>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</si>
  <si>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</si>
  <si>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</si>
  <si>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</si>
  <si>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</si>
  <si>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</si>
  <si>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</si>
  <si>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</si>
  <si>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</si>
  <si>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</si>
  <si>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</si>
  <si>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</si>
  <si>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</si>
  <si>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</si>
  <si>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</si>
  <si>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</si>
  <si>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</si>
  <si>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</si>
  <si>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</si>
  <si>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</si>
  <si>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</si>
  <si>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</si>
  <si>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</si>
  <si>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</si>
  <si>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</si>
  <si>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</si>
  <si>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</si>
  <si>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</si>
  <si>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</si>
  <si>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</si>
  <si>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</si>
  <si>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</si>
  <si>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</si>
  <si>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</si>
  <si>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</si>
  <si>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</si>
  <si>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</si>
  <si>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</si>
  <si>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</si>
  <si>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</si>
  <si>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</si>
  <si>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</si>
  <si>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</si>
  <si>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</si>
  <si>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</si>
  <si>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</si>
  <si>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</si>
  <si>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</si>
  <si>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</si>
  <si>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</si>
  <si>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CONSULTING REVENUE</t>
  </si>
  <si>
    <t>TRAINING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</si>
  <si>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</si>
  <si>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</si>
  <si>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</si>
  <si>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</si>
  <si>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</si>
  <si>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</si>
  <si>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</si>
  <si>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</si>
  <si>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</si>
  <si>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</si>
  <si>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</si>
  <si>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</si>
  <si>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</si>
  <si>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</si>
  <si>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</si>
  <si>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</si>
  <si>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</si>
  <si>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</si>
  <si>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</si>
  <si>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</si>
  <si>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</si>
  <si>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</si>
  <si>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</si>
  <si>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</si>
  <si>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</si>
  <si>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</si>
  <si>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</si>
  <si>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</si>
  <si>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</si>
  <si>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</si>
  <si>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</si>
  <si>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</si>
  <si>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</si>
  <si>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</si>
  <si>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</si>
  <si>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</si>
  <si>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</si>
  <si>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</si>
  <si>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</si>
  <si>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</si>
  <si>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</si>
  <si>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</si>
  <si>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</si>
  <si>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</si>
  <si>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</si>
  <si>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</si>
  <si>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</si>
  <si>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</si>
  <si>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</si>
  <si>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</si>
  <si>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</si>
  <si>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</si>
  <si>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</si>
  <si>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</si>
  <si>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</si>
  <si>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</si>
  <si>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</si>
  <si>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</si>
  <si>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</si>
  <si>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</si>
  <si>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</si>
  <si>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</si>
  <si>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</si>
  <si>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</si>
  <si>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</si>
  <si>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</si>
  <si>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</si>
  <si>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</si>
  <si>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</si>
  <si>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BOOKS, SUBS, REFERENCES</t>
  </si>
  <si>
    <t>MEMBERSHIP DUES</t>
  </si>
  <si>
    <t xml:space="preserve"> PAYROLL SERVICE FEES</t>
  </si>
  <si>
    <t>PROF.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</si>
  <si>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</si>
  <si>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</si>
  <si>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</si>
  <si>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</si>
  <si>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</si>
  <si>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</si>
  <si>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</si>
  <si>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</si>
  <si>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</si>
  <si>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</si>
  <si>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</si>
  <si>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</si>
  <si>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</si>
  <si>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</si>
  <si>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</si>
  <si>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</si>
  <si>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</si>
  <si>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</si>
  <si>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</si>
  <si>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</si>
  <si>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</si>
  <si>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</si>
  <si>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</si>
  <si>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</si>
  <si>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</si>
  <si>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</si>
  <si>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</si>
  <si>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</si>
  <si>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</si>
  <si>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</si>
  <si>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</si>
  <si>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</si>
  <si>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</si>
  <si>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</si>
  <si>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</si>
  <si>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</si>
  <si>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</si>
  <si>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</si>
  <si>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</si>
  <si>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</si>
  <si>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</si>
  <si>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</si>
  <si>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</si>
  <si>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</si>
  <si>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</si>
  <si>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</si>
  <si>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</si>
  <si>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</si>
  <si>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</si>
  <si>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</si>
  <si>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</si>
  <si>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</si>
  <si>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</si>
  <si>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</si>
  <si>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</si>
  <si>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</si>
  <si>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</si>
  <si>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</si>
  <si>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</si>
  <si>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</si>
  <si>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</si>
  <si>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</si>
  <si>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</si>
  <si>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</si>
  <si>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</si>
  <si>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</si>
  <si>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</si>
  <si>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</si>
  <si>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</si>
  <si>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</si>
  <si>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</si>
  <si>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</si>
  <si>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</si>
  <si>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</si>
  <si>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</si>
  <si>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</si>
  <si>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</si>
  <si>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</si>
  <si>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</si>
  <si>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</si>
  <si>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</si>
  <si>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</si>
  <si>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</si>
  <si>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</si>
  <si>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</si>
  <si>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</si>
  <si>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</si>
  <si>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</si>
  <si>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</si>
  <si>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</si>
  <si>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</si>
  <si>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</si>
  <si>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</si>
  <si>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</si>
  <si>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</si>
  <si>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</si>
  <si>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</si>
  <si>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</si>
  <si>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</si>
  <si>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</si>
  <si>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</si>
  <si>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t>
  </si>
  <si>
    <t>PAYROLL SERVICE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</si>
  <si>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</si>
  <si>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</si>
  <si>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BOOKS/SUBSCR./REFER.</t>
  </si>
  <si>
    <t>PAYROLL SERVICES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</si>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</sst>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POWER TO DECIDE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11597788</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21324</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11576464</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964705.3333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6627018</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6.869473788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13615064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11597788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966482.3333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14.08723526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13167002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11597788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966482.3333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13.62363444</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20.49310823</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7042034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7650362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0.9204837627</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4640205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748190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5388395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11597788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0.4646054058</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411234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4640205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0.08862410174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242</v>
      </c>
      <c r="D41" s="75">
        <f>'Expenses 2023'!D40</f>
        <v>10299382</v>
      </c>
      <c r="E41" s="164">
        <f t="shared" ref="E41:E44" si="1">D41/$D$44</f>
        <v>0.8880471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828458</v>
      </c>
      <c r="E42" s="164">
        <f t="shared" si="1"/>
        <v>0.07143241453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469948</v>
      </c>
      <c r="E43" s="164">
        <f t="shared" si="1"/>
        <v>0.04052048546</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11597788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7933237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469948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16.88109536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7688878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1362996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5.641159622</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21768305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POWER TO DECIDE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1716948.0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1.193953E7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2408077.0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13656478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242879.0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69725.0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312604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591346.0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98905.0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3.6220227E7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3.5799596E7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420631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420631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18227.0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42769.0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-24542</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240</v>
      </c>
      <c r="D39" s="74"/>
      <c r="E39" s="48">
        <v>6156.0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6156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15061578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POWER TO DECIDE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683466</v>
      </c>
      <c r="D3" s="99">
        <v>683466.0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1234367</v>
      </c>
      <c r="D7" s="99">
        <v>902032.0</v>
      </c>
      <c r="E7" s="99">
        <v>253046.0</v>
      </c>
      <c r="F7" s="99">
        <v>79289.0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3935466</v>
      </c>
      <c r="D9" s="99">
        <v>3524685.0</v>
      </c>
      <c r="E9" s="99">
        <v>166562.0</v>
      </c>
      <c r="F9" s="99">
        <v>244219.0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190624</v>
      </c>
      <c r="D10" s="99">
        <v>172390.0</v>
      </c>
      <c r="E10" s="99">
        <v>6651.0</v>
      </c>
      <c r="F10" s="99">
        <v>11583.0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296184</v>
      </c>
      <c r="D11" s="99">
        <v>263618.0</v>
      </c>
      <c r="E11" s="99">
        <v>14513.0</v>
      </c>
      <c r="F11" s="99">
        <v>18053.0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373569</v>
      </c>
      <c r="D12" s="99">
        <v>321138.0</v>
      </c>
      <c r="E12" s="99">
        <v>29109.0</v>
      </c>
      <c r="F12" s="99">
        <v>23322.0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11125</v>
      </c>
      <c r="D15" s="99">
        <v>9218.0</v>
      </c>
      <c r="E15" s="99">
        <v>1436.0</v>
      </c>
      <c r="F15" s="99">
        <v>471.0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53680</v>
      </c>
      <c r="D16" s="99">
        <v>44481.0</v>
      </c>
      <c r="E16" s="99">
        <v>6931.0</v>
      </c>
      <c r="F16" s="99">
        <v>2268.0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62568</v>
      </c>
      <c r="D18" s="99">
        <v>0.0</v>
      </c>
      <c r="E18" s="99">
        <v>0.0</v>
      </c>
      <c r="F18" s="99">
        <v>62568.0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42167</v>
      </c>
      <c r="D19" s="99">
        <v>0.0</v>
      </c>
      <c r="E19" s="99">
        <v>42167.0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2021685</v>
      </c>
      <c r="D20" s="99">
        <v>1996537.0</v>
      </c>
      <c r="E20" s="99">
        <v>16825.0</v>
      </c>
      <c r="F20" s="99">
        <v>8323.0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656076</v>
      </c>
      <c r="D21" s="99">
        <v>653456.0</v>
      </c>
      <c r="E21" s="99">
        <v>1925.0</v>
      </c>
      <c r="F21" s="99">
        <v>695.0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77068</v>
      </c>
      <c r="D22" s="99">
        <v>61720.0</v>
      </c>
      <c r="E22" s="99">
        <v>6068.0</v>
      </c>
      <c r="F22" s="99">
        <v>9280.0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1257585</v>
      </c>
      <c r="D23" s="99">
        <v>1226001.0</v>
      </c>
      <c r="E23" s="99">
        <v>26795.0</v>
      </c>
      <c r="F23" s="99">
        <v>4789.0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167400</v>
      </c>
      <c r="D25" s="99">
        <v>125912.0</v>
      </c>
      <c r="E25" s="99">
        <v>32899.0</v>
      </c>
      <c r="F25" s="99">
        <v>8589.0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341051</v>
      </c>
      <c r="D26" s="99">
        <v>317789.0</v>
      </c>
      <c r="E26" s="99">
        <v>18483.0</v>
      </c>
      <c r="F26" s="99">
        <v>4779.0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247906</v>
      </c>
      <c r="D28" s="99">
        <v>239385.0</v>
      </c>
      <c r="E28" s="99">
        <v>6735.0</v>
      </c>
      <c r="F28" s="99">
        <v>1786.0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2118</v>
      </c>
      <c r="D31" s="99">
        <v>1596.0</v>
      </c>
      <c r="E31" s="99">
        <v>413.0</v>
      </c>
      <c r="F31" s="99">
        <v>109.0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71704</v>
      </c>
      <c r="D32" s="99">
        <v>58979.0</v>
      </c>
      <c r="E32" s="99">
        <v>10060.0</v>
      </c>
      <c r="F32" s="99">
        <v>2665.0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138</v>
      </c>
      <c r="C34" s="98">
        <f t="shared" si="1"/>
        <v>34635</v>
      </c>
      <c r="D34" s="99">
        <v>18206.0</v>
      </c>
      <c r="E34" s="99">
        <v>15225.0</v>
      </c>
      <c r="F34" s="99">
        <v>1204.0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28398</v>
      </c>
      <c r="D35" s="99">
        <v>27726.0</v>
      </c>
      <c r="E35" s="99">
        <v>672.0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16135</v>
      </c>
      <c r="D36" s="99">
        <v>11615.0</v>
      </c>
      <c r="E36" s="99">
        <v>4520.0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14914</v>
      </c>
      <c r="D37" s="99">
        <v>14728.0</v>
      </c>
      <c r="E37" s="99">
        <v>124.0</v>
      </c>
      <c r="F37" s="99">
        <v>62.0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6180</v>
      </c>
      <c r="D38" s="99">
        <v>3470.0</v>
      </c>
      <c r="E38" s="99">
        <v>691.0</v>
      </c>
      <c r="F38" s="99">
        <v>2019.0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11826071</v>
      </c>
      <c r="D40" s="103">
        <f t="shared" si="2"/>
        <v>10678148</v>
      </c>
      <c r="E40" s="103">
        <f t="shared" si="2"/>
        <v>661850</v>
      </c>
      <c r="F40" s="103">
        <f t="shared" si="2"/>
        <v>486073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POWER TO DECIDE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237915.0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8857513.0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1158340.0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56858.0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89120.0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6400.0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4064.0</v>
      </c>
      <c r="E12" s="108">
        <f>D11-D12</f>
        <v>2336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1.378562E7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816882.0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25004584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747341.0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20000.0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904463.0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1671804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1.3832538E7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9500242.0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23332780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25004584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POWER TO DECIDE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11826071</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2118</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11823953</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985329.4167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9095428</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9.230849953</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13832538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11826071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985505.9167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14.03597661</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13785620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11826071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985505.9167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13.98836858</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23.21921853</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11939530</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15061578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0.7927144154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5169833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860377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6030210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11826071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0.5099081512</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486808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5169833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0.09416319637</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246</v>
      </c>
      <c r="D41" s="75">
        <f>'Expenses 2024'!D40</f>
        <v>10678148</v>
      </c>
      <c r="E41" s="164">
        <f t="shared" ref="E41:E44" si="1">D41/$D$44</f>
        <v>0.9029328506</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661850</v>
      </c>
      <c r="E42" s="164">
        <f t="shared" si="1"/>
        <v>0.05596533286</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486073</v>
      </c>
      <c r="E43" s="164">
        <f t="shared" si="1"/>
        <v>0.04110181649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11826071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13656478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486073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28.09552886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10399746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767341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13.55296537</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25004584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POWER TO DECIDE</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182</v>
      </c>
      <c r="D5" s="176">
        <f>'Ratios 2022'!D8</f>
        <v>6.518843219</v>
      </c>
      <c r="E5" s="176">
        <f>'Ratios 2023'!D8</f>
        <v>6.869473788</v>
      </c>
      <c r="F5" s="176">
        <f>'Ratios 2024'!D8</f>
        <v>9.230849953</v>
      </c>
      <c r="G5" s="176">
        <f>average(D5:F5)</f>
        <v>7.53972232</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190</v>
      </c>
      <c r="D10" s="148">
        <f>'Ratios 2022'!D14</f>
        <v>15.9389069</v>
      </c>
      <c r="E10" s="148">
        <f>'Ratios 2023'!D14</f>
        <v>14.08723526</v>
      </c>
      <c r="F10" s="148">
        <f>'Ratios 2024'!D14</f>
        <v>14.03597661</v>
      </c>
      <c r="G10" s="176">
        <f>average(D10:F10)</f>
        <v>14.68737292</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16.79093028</v>
      </c>
      <c r="E15" s="179">
        <f>'Ratios 2023'!D20</f>
        <v>13.62363444</v>
      </c>
      <c r="F15" s="179">
        <f>'Ratios 2024'!D20</f>
        <v>13.98836858</v>
      </c>
      <c r="G15" s="176">
        <f>average(D15:F15)</f>
        <v>14.80097776</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0.7339767419</v>
      </c>
      <c r="E20" s="162">
        <f>'Ratios 2023'!D26</f>
        <v>0.9204837627</v>
      </c>
      <c r="F20" s="162">
        <f>'Ratios 2024'!D26</f>
        <v>0.7927144154</v>
      </c>
      <c r="G20" s="180">
        <f>average(D20:F20)</f>
        <v>0.8157249734</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0.4744749675</v>
      </c>
      <c r="E25" s="162">
        <f>'Ratios 2023'!D33</f>
        <v>0.4646054058</v>
      </c>
      <c r="F25" s="162">
        <f>'Ratios 2024'!D33</f>
        <v>0.5099081512</v>
      </c>
      <c r="G25" s="180">
        <f>average(D25:F25)</f>
        <v>0.4829961748</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0.08306344147</v>
      </c>
      <c r="E30" s="162">
        <f>'Ratios 2023'!D38</f>
        <v>0.08862410174</v>
      </c>
      <c r="F30" s="162">
        <f>'Ratios 2024'!D38</f>
        <v>0.09416319637</v>
      </c>
      <c r="G30" s="180">
        <f>average(D30:F30)</f>
        <v>0.08861691319</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0.8660110948</v>
      </c>
      <c r="E35" s="162">
        <f>'Ratios 2023'!E41</f>
        <v>0.8880471</v>
      </c>
      <c r="F35" s="162">
        <f>'Ratios 2024'!E41</f>
        <v>0.9029328506</v>
      </c>
      <c r="G35" s="180">
        <f t="shared" ref="G35:G37" si="1">average(D35:F35)</f>
        <v>0.8856636818</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0.08788094696</v>
      </c>
      <c r="E36" s="162">
        <f>'Ratios 2023'!E42</f>
        <v>0.07143241453</v>
      </c>
      <c r="F36" s="162">
        <f>'Ratios 2024'!E42</f>
        <v>0.05596533286</v>
      </c>
      <c r="G36" s="180">
        <f t="shared" si="1"/>
        <v>0.07175956478</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0.04610795825</v>
      </c>
      <c r="E37" s="162">
        <f>'Ratios 2023'!E43</f>
        <v>0.04052048546</v>
      </c>
      <c r="F37" s="162">
        <f>'Ratios 2024'!E43</f>
        <v>0.04110181649</v>
      </c>
      <c r="G37" s="180">
        <f t="shared" si="1"/>
        <v>0.0425767534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22.89253779</v>
      </c>
      <c r="E42" s="165">
        <f>'Ratios 2023'!D49</f>
        <v>16.88109536</v>
      </c>
      <c r="F42" s="165">
        <f>'Ratios 2024'!D49</f>
        <v>28.09552886</v>
      </c>
      <c r="G42" s="182">
        <f>average(D42:F42)</f>
        <v>22.623054</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8.677620795</v>
      </c>
      <c r="E47" s="148">
        <f>'Ratios 2023'!D54</f>
        <v>5.641159622</v>
      </c>
      <c r="F47" s="148">
        <f>'Ratios 2024'!D54</f>
        <v>13.55296537</v>
      </c>
      <c r="G47" s="176">
        <f>average(D47:F47)</f>
        <v>9.290581929</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POWER TO DECIDE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POWER TO DECIDE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850928.0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9988826.0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2451521.0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10839754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2285595.0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63855.0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2349450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508090.0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76751.0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9062971.0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9230239.0</v>
      </c>
      <c r="E27" s="50">
        <v>7945.0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-167268</v>
      </c>
      <c r="E28" s="75">
        <f t="shared" si="2"/>
        <v>-7945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-175213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31828.0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21474.0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10354</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13609186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POWER TO DECIDE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345510</v>
      </c>
      <c r="D3" s="99">
        <v>345510.0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89371</v>
      </c>
      <c r="D4" s="99">
        <v>89371.0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983495</v>
      </c>
      <c r="D7" s="99">
        <v>518340.0</v>
      </c>
      <c r="E7" s="99">
        <v>383334.0</v>
      </c>
      <c r="F7" s="99">
        <v>81821.0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3232391</v>
      </c>
      <c r="D9" s="99">
        <v>2935009.0</v>
      </c>
      <c r="E9" s="99">
        <v>78881.0</v>
      </c>
      <c r="F9" s="99">
        <v>218501.0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151234</v>
      </c>
      <c r="D10" s="99">
        <v>139428.0</v>
      </c>
      <c r="E10" s="99">
        <v>1555.0</v>
      </c>
      <c r="F10" s="99">
        <v>10251.0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198952</v>
      </c>
      <c r="D11" s="99">
        <v>181572.0</v>
      </c>
      <c r="E11" s="99">
        <v>3545.0</v>
      </c>
      <c r="F11" s="99">
        <v>13835.0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306552</v>
      </c>
      <c r="D12" s="99">
        <v>253398.0</v>
      </c>
      <c r="E12" s="99">
        <v>31374.0</v>
      </c>
      <c r="F12" s="99">
        <v>21780.0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10986</v>
      </c>
      <c r="D15" s="99">
        <v>7034.0</v>
      </c>
      <c r="E15" s="99">
        <v>2670.0</v>
      </c>
      <c r="F15" s="99">
        <v>1282.0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67418</v>
      </c>
      <c r="D16" s="99">
        <v>43166.0</v>
      </c>
      <c r="E16" s="99">
        <v>16384.0</v>
      </c>
      <c r="F16" s="99">
        <v>7868.0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65238</v>
      </c>
      <c r="D18" s="99">
        <v>0.0</v>
      </c>
      <c r="E18" s="99">
        <v>0.0</v>
      </c>
      <c r="F18" s="99">
        <v>65238.0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54802</v>
      </c>
      <c r="D19" s="99">
        <v>0.0</v>
      </c>
      <c r="E19" s="99">
        <v>54802.0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1050302</v>
      </c>
      <c r="D20" s="99">
        <v>921948.0</v>
      </c>
      <c r="E20" s="99">
        <v>111095.0</v>
      </c>
      <c r="F20" s="99">
        <v>17259.0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620201</v>
      </c>
      <c r="D21" s="99">
        <v>618836.0</v>
      </c>
      <c r="E21" s="99">
        <v>1365.0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87142</v>
      </c>
      <c r="D22" s="99">
        <v>72671.0</v>
      </c>
      <c r="E22" s="99">
        <v>8114.0</v>
      </c>
      <c r="F22" s="99">
        <v>6357.0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2135396</v>
      </c>
      <c r="D23" s="99">
        <v>2119212.0</v>
      </c>
      <c r="E23" s="99">
        <v>13704.0</v>
      </c>
      <c r="F23" s="99">
        <v>2480.0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541724</v>
      </c>
      <c r="D25" s="99">
        <v>402247.0</v>
      </c>
      <c r="E25" s="99">
        <v>121043.0</v>
      </c>
      <c r="F25" s="99">
        <v>18434.0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86775</v>
      </c>
      <c r="D26" s="99">
        <v>72457.0</v>
      </c>
      <c r="E26" s="99">
        <v>13156.0</v>
      </c>
      <c r="F26" s="99">
        <v>1162.0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29219</v>
      </c>
      <c r="D28" s="99">
        <v>18111.0</v>
      </c>
      <c r="E28" s="99">
        <v>10651.0</v>
      </c>
      <c r="F28" s="99">
        <v>457.0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1301</v>
      </c>
      <c r="D29" s="99">
        <v>0.0</v>
      </c>
      <c r="E29" s="99">
        <v>1301.0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83031</v>
      </c>
      <c r="D31" s="99">
        <v>62171.0</v>
      </c>
      <c r="E31" s="99">
        <v>18107.0</v>
      </c>
      <c r="F31" s="99">
        <v>2753.0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52731</v>
      </c>
      <c r="D32" s="99">
        <v>41179.0</v>
      </c>
      <c r="E32" s="99">
        <v>10051.0</v>
      </c>
      <c r="F32" s="99">
        <v>1501.0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23886</v>
      </c>
      <c r="D34" s="99">
        <v>23886.0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18436</v>
      </c>
      <c r="D35" s="99">
        <v>12748.0</v>
      </c>
      <c r="E35" s="99">
        <v>5688.0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12678</v>
      </c>
      <c r="D36" s="99">
        <v>0.0</v>
      </c>
      <c r="E36" s="99">
        <v>12678.0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11220</v>
      </c>
      <c r="D37" s="99">
        <v>9628.0</v>
      </c>
      <c r="E37" s="99">
        <v>1475.0</v>
      </c>
      <c r="F37" s="99">
        <v>117.0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9516</v>
      </c>
      <c r="D38" s="99">
        <v>5585.0</v>
      </c>
      <c r="E38" s="99">
        <v>1521.0</v>
      </c>
      <c r="F38" s="99">
        <v>2410.0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10269507</v>
      </c>
      <c r="D40" s="103">
        <f t="shared" si="2"/>
        <v>8893507</v>
      </c>
      <c r="E40" s="103">
        <f t="shared" si="2"/>
        <v>902494</v>
      </c>
      <c r="F40" s="103">
        <f t="shared" si="2"/>
        <v>473506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POWER TO DECIDE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555385.0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4978285.0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1806531.0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71974.0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58514.0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73487.0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206452.0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159775.0</v>
      </c>
      <c r="E12" s="108">
        <f>D11-D12</f>
        <v>46677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1.4369548E7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77873.0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22038274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628162.0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241221.0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82021.0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951404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1.3640393E7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7446477.0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21086870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22038274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POWER TO DECIDE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10269507</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83031</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10186476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848873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5533670</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6.518843219</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13640393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10269507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855792.25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15.9389069</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14369548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10269507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855792.25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16.79093028</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23.30977349</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9988826</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13609186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0.7339767419</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4215886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656738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4872624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10269507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0.4744749675</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350186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4215886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0.08306344147</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8893507</v>
      </c>
      <c r="E41" s="164">
        <f t="shared" ref="E41:E44" si="1">D41/$D$44</f>
        <v>0.8660110948</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902494</v>
      </c>
      <c r="E42" s="164">
        <f t="shared" si="1"/>
        <v>0.08788094696</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473506</v>
      </c>
      <c r="E43" s="164">
        <f t="shared" si="1"/>
        <v>0.04610795825</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10269507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10839754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473506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22.89253779</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7544176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869383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8.677620795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22038274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POWER TO DECIDE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891203.0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7042034.0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2400210.0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7933237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212253.0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42350.0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254603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655547.0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73689.0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2.0222652E7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2.147194E7</v>
      </c>
      <c r="E27" s="50">
        <v>27299.0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-1249288</v>
      </c>
      <c r="E28" s="75">
        <f t="shared" si="2"/>
        <v>-27299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-1276587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35162.0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28003.0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7159</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240</v>
      </c>
      <c r="D39" s="74"/>
      <c r="E39" s="48">
        <v>2714.0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2714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7650362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POWER TO DECIDE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305502</v>
      </c>
      <c r="D3" s="99">
        <v>305502.0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180230</v>
      </c>
      <c r="D4" s="99">
        <v>180230.0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1058521</v>
      </c>
      <c r="D7" s="99">
        <v>656022.0</v>
      </c>
      <c r="E7" s="99">
        <v>305020.0</v>
      </c>
      <c r="F7" s="99">
        <v>97479.0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3581684</v>
      </c>
      <c r="D9" s="99">
        <v>3206987.0</v>
      </c>
      <c r="E9" s="99">
        <v>166088.0</v>
      </c>
      <c r="F9" s="99">
        <v>208609.0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170041</v>
      </c>
      <c r="D10" s="99">
        <v>152873.0</v>
      </c>
      <c r="E10" s="99">
        <v>7294.0</v>
      </c>
      <c r="F10" s="99">
        <v>9874.0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241193</v>
      </c>
      <c r="D11" s="99">
        <v>212590.0</v>
      </c>
      <c r="E11" s="99">
        <v>13900.0</v>
      </c>
      <c r="F11" s="99">
        <v>14703.0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336956</v>
      </c>
      <c r="D12" s="99">
        <v>282060.0</v>
      </c>
      <c r="E12" s="99">
        <v>32839.0</v>
      </c>
      <c r="F12" s="99">
        <v>22057.0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49843</v>
      </c>
      <c r="D16" s="99">
        <v>38433.0</v>
      </c>
      <c r="E16" s="99">
        <v>9635.0</v>
      </c>
      <c r="F16" s="99">
        <v>1775.0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18570</v>
      </c>
      <c r="D18" s="99">
        <v>0.0</v>
      </c>
      <c r="E18" s="99">
        <v>0.0</v>
      </c>
      <c r="F18" s="99">
        <v>18570.0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57354</v>
      </c>
      <c r="D19" s="99">
        <v>0.0</v>
      </c>
      <c r="E19" s="99">
        <v>57354.0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2052419</v>
      </c>
      <c r="D20" s="99">
        <v>1965884.0</v>
      </c>
      <c r="E20" s="99">
        <v>76235.0</v>
      </c>
      <c r="F20" s="99">
        <v>10300.0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567345</v>
      </c>
      <c r="D21" s="99">
        <v>565204.0</v>
      </c>
      <c r="E21" s="99">
        <v>1123.0</v>
      </c>
      <c r="F21" s="99">
        <v>1018.0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92837</v>
      </c>
      <c r="D22" s="99">
        <v>73430.0</v>
      </c>
      <c r="E22" s="99">
        <v>7192.0</v>
      </c>
      <c r="F22" s="99">
        <v>12215.0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1976171</v>
      </c>
      <c r="D23" s="99">
        <v>1925525.0</v>
      </c>
      <c r="E23" s="99">
        <v>11819.0</v>
      </c>
      <c r="F23" s="99">
        <v>38827.0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347982</v>
      </c>
      <c r="D25" s="99">
        <v>264599.0</v>
      </c>
      <c r="E25" s="99">
        <v>68537.0</v>
      </c>
      <c r="F25" s="99">
        <v>14846.0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234712</v>
      </c>
      <c r="D26" s="99">
        <v>205262.0</v>
      </c>
      <c r="E26" s="99">
        <v>21934.0</v>
      </c>
      <c r="F26" s="99">
        <v>7516.0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132677</v>
      </c>
      <c r="D28" s="99">
        <v>109717.0</v>
      </c>
      <c r="E28" s="99">
        <v>16752.0</v>
      </c>
      <c r="F28" s="99">
        <v>6208.0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21324</v>
      </c>
      <c r="D31" s="99">
        <v>16156.0</v>
      </c>
      <c r="E31" s="99">
        <v>4243.0</v>
      </c>
      <c r="F31" s="99">
        <v>925.0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73310</v>
      </c>
      <c r="D32" s="99">
        <v>60791.0</v>
      </c>
      <c r="E32" s="99">
        <v>9968.0</v>
      </c>
      <c r="F32" s="99">
        <v>2551.0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136</v>
      </c>
      <c r="C34" s="98">
        <f t="shared" si="1"/>
        <v>29737</v>
      </c>
      <c r="D34" s="99">
        <v>23832.0</v>
      </c>
      <c r="E34" s="99">
        <v>5905.0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28567</v>
      </c>
      <c r="D35" s="99">
        <v>28039.0</v>
      </c>
      <c r="E35" s="99">
        <v>125.0</v>
      </c>
      <c r="F35" s="99">
        <v>403.0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23680</v>
      </c>
      <c r="D36" s="99">
        <v>11293.0</v>
      </c>
      <c r="E36" s="99">
        <v>11591.0</v>
      </c>
      <c r="F36" s="99">
        <v>796.0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14149</v>
      </c>
      <c r="D37" s="99">
        <v>13431.0</v>
      </c>
      <c r="E37" s="99">
        <v>521.0</v>
      </c>
      <c r="F37" s="99">
        <v>197.0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2984</v>
      </c>
      <c r="D38" s="99">
        <v>1522.0</v>
      </c>
      <c r="E38" s="99">
        <v>383.0</v>
      </c>
      <c r="F38" s="99">
        <v>1079.0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11597788</v>
      </c>
      <c r="D40" s="103">
        <f t="shared" si="2"/>
        <v>10299382</v>
      </c>
      <c r="E40" s="103">
        <f t="shared" si="2"/>
        <v>828458</v>
      </c>
      <c r="F40" s="103">
        <f t="shared" si="2"/>
        <v>469948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POWER TO DECIDE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264038.0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6362980.0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820416.0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102409.0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41058.0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97977.0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6400.0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1946.0</v>
      </c>
      <c r="E12" s="108">
        <f>D11-D12</f>
        <v>4454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1.3167002E7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907971.0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21768305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1174314.0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188682.0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973457.0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2336453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1.3615064E7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5816788.0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19431852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21768305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